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95" i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25" l="1"/>
  <c r="I383"/>
  <c r="H341"/>
  <c r="G299"/>
  <c r="F257"/>
  <c r="J257"/>
  <c r="I215"/>
  <c r="I47"/>
  <c r="F89"/>
  <c r="J89"/>
  <c r="G131"/>
  <c r="H173"/>
  <c r="J425"/>
  <c r="J47"/>
  <c r="I173"/>
  <c r="J215"/>
  <c r="G257"/>
  <c r="I341"/>
  <c r="F383"/>
  <c r="G47"/>
  <c r="H89"/>
  <c r="I131"/>
  <c r="F173"/>
  <c r="J173"/>
  <c r="G215"/>
  <c r="H257"/>
  <c r="I299"/>
  <c r="F341"/>
  <c r="J341"/>
  <c r="G383"/>
  <c r="H425"/>
  <c r="F47"/>
  <c r="G89"/>
  <c r="H131"/>
  <c r="F215"/>
  <c r="H299"/>
  <c r="J383"/>
  <c r="G425"/>
  <c r="H47"/>
  <c r="I89"/>
  <c r="F131"/>
  <c r="J131"/>
  <c r="G173"/>
  <c r="H215"/>
  <c r="I257"/>
  <c r="F299"/>
  <c r="J299"/>
  <c r="G341"/>
  <c r="H383"/>
  <c r="I425"/>
  <c r="F426" l="1"/>
  <c r="I426"/>
  <c r="G426"/>
  <c r="H426"/>
  <c r="J426"/>
  <c r="L321"/>
  <c r="L326"/>
  <c r="L195"/>
  <c r="L200"/>
  <c r="L89"/>
  <c r="L59"/>
  <c r="L279"/>
  <c r="L284"/>
  <c r="L46"/>
  <c r="L237"/>
  <c r="L242"/>
  <c r="L227"/>
  <c r="L257"/>
  <c r="L426"/>
  <c r="L74"/>
  <c r="L69"/>
  <c r="L27"/>
  <c r="L32"/>
  <c r="L395"/>
  <c r="L425"/>
  <c r="L256"/>
  <c r="L214"/>
  <c r="L299"/>
  <c r="L269"/>
  <c r="L165"/>
  <c r="L185"/>
  <c r="L215"/>
  <c r="L353"/>
  <c r="L383"/>
  <c r="L158"/>
  <c r="L153"/>
  <c r="L291"/>
  <c r="L298"/>
  <c r="L173"/>
  <c r="L143"/>
  <c r="L417"/>
  <c r="L172"/>
  <c r="L81"/>
  <c r="L101"/>
  <c r="L131"/>
  <c r="L88"/>
  <c r="L410"/>
  <c r="L405"/>
  <c r="L39"/>
  <c r="L341"/>
  <c r="L311"/>
  <c r="L17"/>
  <c r="L47"/>
  <c r="L333"/>
  <c r="L111"/>
  <c r="L116"/>
  <c r="L123"/>
  <c r="L382"/>
  <c r="L207"/>
  <c r="L424"/>
  <c r="L368"/>
  <c r="L363"/>
  <c r="L375"/>
  <c r="L249"/>
  <c r="L130"/>
  <c r="L340"/>
</calcChain>
</file>

<file path=xl/sharedStrings.xml><?xml version="1.0" encoding="utf-8"?>
<sst xmlns="http://schemas.openxmlformats.org/spreadsheetml/2006/main" count="564" uniqueCount="119">
  <si>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</si>
  <si>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</si>
  <si>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</si>
  <si>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</si>
  <si>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</si>
  <si>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</si>
  <si>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</si>
  <si>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</si>
  <si>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</si>
  <si>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</si>
  <si>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</si>
  <si>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</si>
  <si>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</si>
  <si>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</si>
  <si>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</si>
  <si>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</si>
  <si>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</si>
  <si>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</si>
  <si>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</si>
  <si>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</si>
  <si>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</si>
  <si>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</si>
  <si>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</si>
  <si>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</si>
  <si>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</si>
  <si>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</si>
  <si>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</si>
  <si>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</si>
  <si>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</si>
  <si>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</si>
  <si>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</si>
  <si>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</si>
  <si>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</si>
  <si>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</si>
  <si>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</si>
  <si>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</si>
  <si>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</si>
  <si>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</si>
  <si>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</si>
  <si>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</si>
  <si>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</si>
  <si>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</si>
  <si>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</si>
  <si>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</si>
  <si>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</si>
  <si>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</si>
  <si>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КГБОУ Маралихинская общеобразовательная школа - интернат</t>
  </si>
  <si>
    <t>Е. В. Повлоцкая</t>
  </si>
  <si>
    <t>пром</t>
  </si>
  <si>
    <t>хлеб бел</t>
  </si>
  <si>
    <t>хлеб черн</t>
  </si>
  <si>
    <t>54-16к</t>
  </si>
  <si>
    <t>54-13м</t>
  </si>
  <si>
    <t>54-4гн</t>
  </si>
  <si>
    <t>54-27к</t>
  </si>
  <si>
    <t>54-29к</t>
  </si>
  <si>
    <t>54-3р</t>
  </si>
  <si>
    <t>54-24к</t>
  </si>
  <si>
    <t>сладкое</t>
  </si>
  <si>
    <t>хлеб, масло сливочное</t>
  </si>
  <si>
    <t>хлеб, масло сливочное, сыр.</t>
  </si>
  <si>
    <t>Суп молочный с макаронными изделиями</t>
  </si>
  <si>
    <t>54-21к</t>
  </si>
  <si>
    <t>Кофейный напиток с молоком</t>
  </si>
  <si>
    <t>Хлеб, масло сливочное</t>
  </si>
  <si>
    <t>Яблоко свежее</t>
  </si>
  <si>
    <t>Салат картофельный с зелёным горошком</t>
  </si>
  <si>
    <t>Рассольник ленинградский</t>
  </si>
  <si>
    <t>Капуста тушёная с мясом</t>
  </si>
  <si>
    <t>Компот из  с/ф</t>
  </si>
  <si>
    <t>Каша вязкая молочная ячневая</t>
  </si>
  <si>
    <t>Какао с молоком</t>
  </si>
  <si>
    <t>Икра свекольная</t>
  </si>
  <si>
    <t>Борщ с капустой и картофелем</t>
  </si>
  <si>
    <t>Гуляш из говядины</t>
  </si>
  <si>
    <t>Макаронные изделия отварные</t>
  </si>
  <si>
    <t>Напиток из шиповника</t>
  </si>
  <si>
    <t>Чай с молоком и сахаром</t>
  </si>
  <si>
    <t>Хлеб, масло сливочное, сыр.</t>
  </si>
  <si>
    <t>Суп с рыбными консервами</t>
  </si>
  <si>
    <t>Биточки</t>
  </si>
  <si>
    <t>Рис припущенный</t>
  </si>
  <si>
    <t>Компот из свежих плодов</t>
  </si>
  <si>
    <t>Яйцо варёное</t>
  </si>
  <si>
    <t>Свекольник на м/б со сметаной</t>
  </si>
  <si>
    <t>Жаркое по домашнему с мясом</t>
  </si>
  <si>
    <t>Каша вязкая из хлопьев овсяных "геркулес"</t>
  </si>
  <si>
    <t>Хлеб</t>
  </si>
  <si>
    <t>Винегрет овощной</t>
  </si>
  <si>
    <t>Суп картофельный с макаронными из-ми на м/б( мясо кус)</t>
  </si>
  <si>
    <t>Котлета рыбная</t>
  </si>
  <si>
    <t>Картофельное пюре</t>
  </si>
  <si>
    <t>Снежок, хлеб</t>
  </si>
  <si>
    <t>Суп картофельный с бобовыми</t>
  </si>
  <si>
    <t>Кнели говяжьи с рисом</t>
  </si>
  <si>
    <t>Капуста тушенная с морковью в молоке</t>
  </si>
  <si>
    <t>Хлеб,  сыр</t>
  </si>
  <si>
    <t>Каша "Дружба"</t>
  </si>
  <si>
    <t>Йогурт, хлеб</t>
  </si>
  <si>
    <t>Икра морковная</t>
  </si>
  <si>
    <t>Запеканка картофельная с мясом, соус молочный</t>
  </si>
  <si>
    <t>Щи из свежей капусты с картофелем со сметаной</t>
  </si>
  <si>
    <t>Салат из свеклы с огурцами солёными</t>
  </si>
  <si>
    <t xml:space="preserve">Суп картофельный с клёцками </t>
  </si>
  <si>
    <t>Голубцы ленивые с соусом</t>
  </si>
  <si>
    <t>Каша гречневая вязкая</t>
  </si>
  <si>
    <t>Суп крестьянский</t>
  </si>
  <si>
    <t>Курица отварная</t>
  </si>
  <si>
    <t>Макароны отварные с овощами</t>
  </si>
  <si>
    <t>Салат из моркови с изюмом</t>
  </si>
  <si>
    <t>Суп картофельный с мясными фрикадельками</t>
  </si>
  <si>
    <t>Плов из птицы</t>
  </si>
  <si>
    <t>Хлеб бел</t>
  </si>
  <si>
    <t>Хлеб черн</t>
  </si>
  <si>
    <t>54-21гн</t>
  </si>
  <si>
    <t>Каша  молочная манная</t>
  </si>
  <si>
    <t>Каша  молочная пшённая</t>
  </si>
  <si>
    <t>Салат из квашенной капусты с яблоками</t>
  </si>
  <si>
    <t>Огурцы солёные ломтиками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</si>
</sst>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N141" sqref="N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63" t="s">
        <v>46</v>
      </c>
      <c r="D1" s="64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>
      <c r="A2" s="38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0">
        <v>31</v>
      </c>
      <c r="I3" s="50">
        <v>3</v>
      </c>
      <c r="J3" s="51">
        <v>2025</v>
      </c>
      <c r="K3" s="1"/>
    </row>
    <row r="4" spans="1:12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3" t="s">
        <v>116</v>
      </c>
      <c r="F6" s="54">
        <v>250</v>
      </c>
      <c r="G6" s="54">
        <v>10.4</v>
      </c>
      <c r="H6" s="54">
        <v>12.7</v>
      </c>
      <c r="I6" s="54">
        <v>47</v>
      </c>
      <c r="J6" s="54">
        <v>344</v>
      </c>
      <c r="K6" s="55" t="s">
        <v>57</v>
      </c>
      <c r="L6" s="54">
        <v>15</v>
      </c>
    </row>
    <row r="7" spans="1:12" ht="15">
      <c r="A7" s="25"/>
      <c r="B7" s="16"/>
      <c r="C7" s="11"/>
      <c r="D7" s="6" t="s">
        <v>21</v>
      </c>
      <c r="E7" s="56"/>
      <c r="F7" s="57"/>
      <c r="G7" s="57"/>
      <c r="H7" s="57"/>
      <c r="I7" s="57"/>
      <c r="J7" s="57"/>
      <c r="K7" s="58"/>
      <c r="L7" s="57"/>
    </row>
    <row r="8" spans="1:12" ht="15">
      <c r="A8" s="25"/>
      <c r="B8" s="16"/>
      <c r="C8" s="11"/>
      <c r="D8" s="7" t="s">
        <v>22</v>
      </c>
      <c r="E8" s="56" t="s">
        <v>63</v>
      </c>
      <c r="F8" s="57">
        <v>200</v>
      </c>
      <c r="G8" s="57">
        <v>3</v>
      </c>
      <c r="H8" s="57">
        <v>3</v>
      </c>
      <c r="I8" s="57">
        <v>19</v>
      </c>
      <c r="J8" s="57">
        <v>118</v>
      </c>
      <c r="K8" s="58">
        <v>286</v>
      </c>
      <c r="L8" s="57">
        <v>16</v>
      </c>
    </row>
    <row r="9" spans="1:12" ht="15">
      <c r="A9" s="25"/>
      <c r="B9" s="16"/>
      <c r="C9" s="11"/>
      <c r="D9" s="7" t="s">
        <v>23</v>
      </c>
      <c r="E9" s="56" t="s">
        <v>64</v>
      </c>
      <c r="F9" s="57">
        <v>85</v>
      </c>
      <c r="G9" s="46">
        <v>5.7</v>
      </c>
      <c r="H9" s="46">
        <v>8.6</v>
      </c>
      <c r="I9" s="46">
        <v>37</v>
      </c>
      <c r="J9" s="46">
        <v>244</v>
      </c>
      <c r="K9" s="58" t="s">
        <v>48</v>
      </c>
      <c r="L9" s="57">
        <v>4</v>
      </c>
    </row>
    <row r="10" spans="1:12" ht="15">
      <c r="A10" s="25"/>
      <c r="B10" s="16"/>
      <c r="C10" s="11"/>
      <c r="D10" s="7" t="s">
        <v>24</v>
      </c>
      <c r="E10" s="56"/>
      <c r="F10" s="57"/>
      <c r="G10" s="57"/>
      <c r="H10" s="57"/>
      <c r="I10" s="57"/>
      <c r="J10" s="57"/>
      <c r="K10" s="58"/>
      <c r="L10" s="57"/>
    </row>
    <row r="11" spans="1:12" ht="15">
      <c r="A11" s="25"/>
      <c r="B11" s="16"/>
      <c r="C11" s="11"/>
      <c r="D11" s="6"/>
      <c r="E11" s="56"/>
      <c r="F11" s="57"/>
      <c r="G11" s="57"/>
      <c r="H11" s="57"/>
      <c r="I11" s="57"/>
      <c r="J11" s="57"/>
      <c r="K11" s="58"/>
      <c r="L11" s="57"/>
    </row>
    <row r="12" spans="1:12" ht="15">
      <c r="A12" s="25"/>
      <c r="B12" s="16"/>
      <c r="C12" s="11"/>
      <c r="D12" s="6"/>
      <c r="E12" s="56"/>
      <c r="F12" s="57"/>
      <c r="G12" s="57"/>
      <c r="H12" s="57"/>
      <c r="I12" s="57"/>
      <c r="J12" s="57"/>
      <c r="K12" s="58"/>
      <c r="L12" s="57"/>
    </row>
    <row r="13" spans="1:12" ht="15">
      <c r="A13" s="26"/>
      <c r="B13" s="18"/>
      <c r="C13" s="8"/>
      <c r="D13" s="19" t="s">
        <v>39</v>
      </c>
      <c r="E13" s="9"/>
      <c r="F13" s="21">
        <f>SUM(F6:F12)</f>
        <v>535</v>
      </c>
      <c r="G13" s="21">
        <f t="shared" ref="G13:J13" si="0">SUM(G6:G12)</f>
        <v>19.100000000000001</v>
      </c>
      <c r="H13" s="21">
        <f t="shared" si="0"/>
        <v>24.299999999999997</v>
      </c>
      <c r="I13" s="21">
        <f t="shared" si="0"/>
        <v>103</v>
      </c>
      <c r="J13" s="21">
        <f t="shared" si="0"/>
        <v>706</v>
      </c>
      <c r="K13" s="27"/>
      <c r="L13" s="21">
        <f t="shared" ref="L13" si="1">SUM(L6:L12)</f>
        <v>35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 t="s">
        <v>65</v>
      </c>
      <c r="F14" s="46">
        <v>200</v>
      </c>
      <c r="G14" s="46">
        <v>0.8</v>
      </c>
      <c r="H14" s="46">
        <v>0</v>
      </c>
      <c r="I14" s="46">
        <v>19</v>
      </c>
      <c r="J14" s="46">
        <v>76</v>
      </c>
      <c r="K14" s="47" t="s">
        <v>48</v>
      </c>
      <c r="L14" s="46">
        <v>38</v>
      </c>
    </row>
    <row r="15" spans="1:12" ht="15">
      <c r="A15" s="25"/>
      <c r="B15" s="16"/>
      <c r="C15" s="11"/>
      <c r="D15" s="6" t="s">
        <v>38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0.8</v>
      </c>
      <c r="H17" s="21">
        <f t="shared" si="2"/>
        <v>0</v>
      </c>
      <c r="I17" s="21">
        <f t="shared" si="2"/>
        <v>19</v>
      </c>
      <c r="J17" s="21">
        <f t="shared" si="2"/>
        <v>76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6" t="s">
        <v>66</v>
      </c>
      <c r="F18" s="57">
        <v>100</v>
      </c>
      <c r="G18" s="57">
        <v>3</v>
      </c>
      <c r="H18" s="57">
        <v>3</v>
      </c>
      <c r="I18" s="57">
        <v>10.7</v>
      </c>
      <c r="J18" s="57">
        <v>157</v>
      </c>
      <c r="K18" s="58">
        <v>31</v>
      </c>
      <c r="L18" s="57">
        <v>30</v>
      </c>
    </row>
    <row r="19" spans="1:12" ht="15">
      <c r="A19" s="25"/>
      <c r="B19" s="16"/>
      <c r="C19" s="11"/>
      <c r="D19" s="7" t="s">
        <v>28</v>
      </c>
      <c r="E19" s="56" t="s">
        <v>67</v>
      </c>
      <c r="F19" s="57">
        <v>200</v>
      </c>
      <c r="G19" s="57">
        <v>4</v>
      </c>
      <c r="H19" s="57">
        <v>9</v>
      </c>
      <c r="I19" s="57">
        <v>26</v>
      </c>
      <c r="J19" s="57">
        <v>120</v>
      </c>
      <c r="K19" s="58">
        <v>42</v>
      </c>
      <c r="L19" s="57">
        <v>52.3</v>
      </c>
    </row>
    <row r="20" spans="1:12" ht="15">
      <c r="A20" s="25"/>
      <c r="B20" s="16"/>
      <c r="C20" s="11"/>
      <c r="D20" s="7" t="s">
        <v>29</v>
      </c>
      <c r="E20" s="56" t="s">
        <v>68</v>
      </c>
      <c r="F20" s="57">
        <v>250</v>
      </c>
      <c r="G20" s="57">
        <v>35</v>
      </c>
      <c r="H20" s="57">
        <v>22.8</v>
      </c>
      <c r="I20" s="57">
        <v>17</v>
      </c>
      <c r="J20" s="57">
        <v>299</v>
      </c>
      <c r="K20" s="58">
        <v>321</v>
      </c>
      <c r="L20" s="57">
        <v>57</v>
      </c>
    </row>
    <row r="21" spans="1:12" ht="15">
      <c r="A21" s="25"/>
      <c r="B21" s="16"/>
      <c r="C21" s="11"/>
      <c r="D21" s="7" t="s">
        <v>30</v>
      </c>
      <c r="E21" s="56"/>
      <c r="F21" s="57"/>
      <c r="G21" s="57"/>
      <c r="H21" s="57"/>
      <c r="I21" s="57"/>
      <c r="J21" s="57"/>
      <c r="K21" s="58"/>
      <c r="L21" s="57"/>
    </row>
    <row r="22" spans="1:12" ht="15">
      <c r="A22" s="25"/>
      <c r="B22" s="16"/>
      <c r="C22" s="11"/>
      <c r="D22" s="7" t="s">
        <v>58</v>
      </c>
      <c r="E22" s="56" t="s">
        <v>69</v>
      </c>
      <c r="F22" s="57">
        <v>200</v>
      </c>
      <c r="G22" s="57">
        <v>0.5</v>
      </c>
      <c r="H22" s="57">
        <v>0</v>
      </c>
      <c r="I22" s="57">
        <v>27</v>
      </c>
      <c r="J22" s="57">
        <v>113</v>
      </c>
      <c r="K22" s="58">
        <v>283</v>
      </c>
      <c r="L22" s="57">
        <v>7.5</v>
      </c>
    </row>
    <row r="23" spans="1:12" ht="15">
      <c r="A23" s="25"/>
      <c r="B23" s="16"/>
      <c r="C23" s="11"/>
      <c r="D23" s="7" t="s">
        <v>32</v>
      </c>
      <c r="E23" s="56" t="s">
        <v>49</v>
      </c>
      <c r="F23" s="57">
        <v>45</v>
      </c>
      <c r="G23" s="57">
        <v>4</v>
      </c>
      <c r="H23" s="57">
        <v>0</v>
      </c>
      <c r="I23" s="57">
        <v>20</v>
      </c>
      <c r="J23" s="57">
        <v>90</v>
      </c>
      <c r="K23" s="58" t="s">
        <v>48</v>
      </c>
      <c r="L23" s="57">
        <v>2.0499999999999998</v>
      </c>
    </row>
    <row r="24" spans="1:12" ht="15">
      <c r="A24" s="25"/>
      <c r="B24" s="16"/>
      <c r="C24" s="11"/>
      <c r="D24" s="7" t="s">
        <v>33</v>
      </c>
      <c r="E24" s="56" t="s">
        <v>50</v>
      </c>
      <c r="F24" s="57">
        <v>30</v>
      </c>
      <c r="G24" s="57">
        <v>2</v>
      </c>
      <c r="H24" s="57">
        <v>0</v>
      </c>
      <c r="I24" s="57">
        <v>17</v>
      </c>
      <c r="J24" s="57">
        <v>79</v>
      </c>
      <c r="K24" s="58" t="s">
        <v>48</v>
      </c>
      <c r="L24" s="57">
        <v>1.8</v>
      </c>
    </row>
    <row r="25" spans="1:12" ht="1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825</v>
      </c>
      <c r="G27" s="21">
        <f t="shared" ref="G27:J27" si="3">SUM(G18:G26)</f>
        <v>48.5</v>
      </c>
      <c r="H27" s="21">
        <f t="shared" si="3"/>
        <v>34.799999999999997</v>
      </c>
      <c r="I27" s="21">
        <f t="shared" si="3"/>
        <v>117.7</v>
      </c>
      <c r="J27" s="21">
        <f t="shared" si="3"/>
        <v>858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1560</v>
      </c>
      <c r="G47" s="34">
        <f t="shared" ref="G47:J47" si="7">G13+G17+G27+G32+G39+G46</f>
        <v>68.400000000000006</v>
      </c>
      <c r="H47" s="34">
        <f t="shared" si="7"/>
        <v>59.099999999999994</v>
      </c>
      <c r="I47" s="34">
        <f t="shared" si="7"/>
        <v>239.7</v>
      </c>
      <c r="J47" s="34">
        <f t="shared" si="7"/>
        <v>1640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2" t="s">
        <v>70</v>
      </c>
      <c r="F48" s="43">
        <v>250</v>
      </c>
      <c r="G48" s="43">
        <v>9</v>
      </c>
      <c r="H48" s="43">
        <v>11.6</v>
      </c>
      <c r="I48" s="43">
        <v>42.5</v>
      </c>
      <c r="J48" s="43">
        <v>311</v>
      </c>
      <c r="K48" s="44" t="s">
        <v>62</v>
      </c>
      <c r="L48" s="43">
        <v>10.6</v>
      </c>
    </row>
    <row r="49" spans="1:12" ht="15">
      <c r="A49" s="15"/>
      <c r="B49" s="16"/>
      <c r="C49" s="11"/>
      <c r="D49" s="6" t="s">
        <v>21</v>
      </c>
      <c r="E49" s="45"/>
      <c r="F49" s="46"/>
      <c r="G49" s="46"/>
      <c r="H49" s="46"/>
      <c r="I49" s="46"/>
      <c r="J49" s="46"/>
      <c r="K49" s="47"/>
      <c r="L49" s="46"/>
    </row>
    <row r="50" spans="1:12" ht="15">
      <c r="A50" s="15"/>
      <c r="B50" s="16"/>
      <c r="C50" s="11"/>
      <c r="D50" s="7" t="s">
        <v>22</v>
      </c>
      <c r="E50" s="45" t="s">
        <v>71</v>
      </c>
      <c r="F50" s="46">
        <v>200</v>
      </c>
      <c r="G50" s="46">
        <v>4.5999999999999996</v>
      </c>
      <c r="H50" s="46">
        <v>3.6</v>
      </c>
      <c r="I50" s="46">
        <v>12.6</v>
      </c>
      <c r="J50" s="46">
        <v>100</v>
      </c>
      <c r="K50" s="47" t="s">
        <v>114</v>
      </c>
      <c r="L50" s="46">
        <v>14.18</v>
      </c>
    </row>
    <row r="51" spans="1:12" ht="15">
      <c r="A51" s="15"/>
      <c r="B51" s="16"/>
      <c r="C51" s="11"/>
      <c r="D51" s="7" t="s">
        <v>23</v>
      </c>
      <c r="E51" s="56" t="s">
        <v>64</v>
      </c>
      <c r="F51" s="57">
        <v>85</v>
      </c>
      <c r="G51" s="46">
        <v>5.7</v>
      </c>
      <c r="H51" s="46">
        <v>8.6</v>
      </c>
      <c r="I51" s="46">
        <v>37</v>
      </c>
      <c r="J51" s="46">
        <v>244</v>
      </c>
      <c r="K51" s="58" t="s">
        <v>48</v>
      </c>
      <c r="L51" s="57">
        <v>4</v>
      </c>
    </row>
    <row r="52" spans="1:12" ht="1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535</v>
      </c>
      <c r="G55" s="21">
        <f t="shared" ref="G55" si="8">SUM(G48:G54)</f>
        <v>19.3</v>
      </c>
      <c r="H55" s="21">
        <f t="shared" ref="H55" si="9">SUM(H48:H54)</f>
        <v>23.799999999999997</v>
      </c>
      <c r="I55" s="21">
        <f t="shared" ref="I55" si="10">SUM(I48:I54)</f>
        <v>92.1</v>
      </c>
      <c r="J55" s="21">
        <f t="shared" ref="J55" si="11">SUM(J48:J54)</f>
        <v>655</v>
      </c>
      <c r="K55" s="27"/>
      <c r="L55" s="21">
        <f t="shared" ref="L55:L97" si="12">SUM(L48:L54)</f>
        <v>28.78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 t="s">
        <v>65</v>
      </c>
      <c r="F56" s="46">
        <v>200</v>
      </c>
      <c r="G56" s="46">
        <v>0.8</v>
      </c>
      <c r="H56" s="46">
        <v>0</v>
      </c>
      <c r="I56" s="46">
        <v>19</v>
      </c>
      <c r="J56" s="46">
        <v>76</v>
      </c>
      <c r="K56" s="47" t="s">
        <v>48</v>
      </c>
      <c r="L56" s="46">
        <v>38</v>
      </c>
    </row>
    <row r="57" spans="1:12" ht="15">
      <c r="A57" s="15"/>
      <c r="B57" s="16"/>
      <c r="C57" s="11"/>
      <c r="D57" s="6" t="s">
        <v>38</v>
      </c>
      <c r="E57" s="45"/>
      <c r="F57" s="46"/>
      <c r="G57" s="46"/>
      <c r="H57" s="46"/>
      <c r="I57" s="46"/>
      <c r="J57" s="46"/>
      <c r="K57" s="47"/>
      <c r="L57" s="46"/>
    </row>
    <row r="58" spans="1:12" ht="1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0.8</v>
      </c>
      <c r="H59" s="21">
        <f t="shared" ref="H59" si="14">SUM(H56:H58)</f>
        <v>0</v>
      </c>
      <c r="I59" s="21">
        <f t="shared" ref="I59" si="15">SUM(I56:I58)</f>
        <v>19</v>
      </c>
      <c r="J59" s="21">
        <f t="shared" ref="J59" si="16">SUM(J56:J58)</f>
        <v>76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 t="s">
        <v>72</v>
      </c>
      <c r="F60" s="46">
        <v>100</v>
      </c>
      <c r="G60" s="46">
        <v>2.2999999999999998</v>
      </c>
      <c r="H60" s="46">
        <v>4.5999999999999996</v>
      </c>
      <c r="I60" s="46">
        <v>12.3</v>
      </c>
      <c r="J60" s="46">
        <v>100</v>
      </c>
      <c r="K60" s="47">
        <v>126</v>
      </c>
      <c r="L60" s="46">
        <v>23.24</v>
      </c>
    </row>
    <row r="61" spans="1:12" ht="15">
      <c r="A61" s="15"/>
      <c r="B61" s="16"/>
      <c r="C61" s="11"/>
      <c r="D61" s="7" t="s">
        <v>28</v>
      </c>
      <c r="E61" s="45" t="s">
        <v>73</v>
      </c>
      <c r="F61" s="46">
        <v>200</v>
      </c>
      <c r="G61" s="46">
        <v>2.5</v>
      </c>
      <c r="H61" s="46">
        <v>3.9</v>
      </c>
      <c r="I61" s="46">
        <v>12</v>
      </c>
      <c r="J61" s="46">
        <v>82</v>
      </c>
      <c r="K61" s="47">
        <v>170</v>
      </c>
      <c r="L61" s="46">
        <v>55.86</v>
      </c>
    </row>
    <row r="62" spans="1:12" ht="15">
      <c r="A62" s="15"/>
      <c r="B62" s="16"/>
      <c r="C62" s="11"/>
      <c r="D62" s="7" t="s">
        <v>29</v>
      </c>
      <c r="E62" s="45" t="s">
        <v>74</v>
      </c>
      <c r="F62" s="46">
        <v>100</v>
      </c>
      <c r="G62" s="46">
        <v>10</v>
      </c>
      <c r="H62" s="46">
        <v>15</v>
      </c>
      <c r="I62" s="46">
        <v>8</v>
      </c>
      <c r="J62" s="46">
        <v>300</v>
      </c>
      <c r="K62" s="47">
        <v>180</v>
      </c>
      <c r="L62" s="46">
        <v>99.9</v>
      </c>
    </row>
    <row r="63" spans="1:12" ht="15">
      <c r="A63" s="15"/>
      <c r="B63" s="16"/>
      <c r="C63" s="11"/>
      <c r="D63" s="7" t="s">
        <v>30</v>
      </c>
      <c r="E63" s="45" t="s">
        <v>75</v>
      </c>
      <c r="F63" s="46">
        <v>200</v>
      </c>
      <c r="G63" s="46">
        <v>6</v>
      </c>
      <c r="H63" s="46">
        <v>6</v>
      </c>
      <c r="I63" s="46">
        <v>28</v>
      </c>
      <c r="J63" s="46">
        <v>280</v>
      </c>
      <c r="K63" s="47">
        <v>227</v>
      </c>
      <c r="L63" s="46"/>
    </row>
    <row r="64" spans="1:12" ht="15">
      <c r="A64" s="15"/>
      <c r="B64" s="16"/>
      <c r="C64" s="11"/>
      <c r="D64" s="7" t="s">
        <v>58</v>
      </c>
      <c r="E64" s="45" t="s">
        <v>76</v>
      </c>
      <c r="F64" s="46">
        <v>200</v>
      </c>
      <c r="G64" s="46">
        <v>0.5</v>
      </c>
      <c r="H64" s="46">
        <v>0</v>
      </c>
      <c r="I64" s="46">
        <v>21</v>
      </c>
      <c r="J64" s="46">
        <v>47</v>
      </c>
      <c r="K64" s="47">
        <v>289</v>
      </c>
      <c r="L64" s="46">
        <v>5.0999999999999996</v>
      </c>
    </row>
    <row r="65" spans="1:12" ht="15">
      <c r="A65" s="15"/>
      <c r="B65" s="16"/>
      <c r="C65" s="11"/>
      <c r="D65" s="7" t="s">
        <v>32</v>
      </c>
      <c r="E65" s="45" t="s">
        <v>49</v>
      </c>
      <c r="F65" s="46">
        <v>45</v>
      </c>
      <c r="G65" s="46">
        <v>4</v>
      </c>
      <c r="H65" s="46">
        <v>0</v>
      </c>
      <c r="I65" s="46">
        <v>20</v>
      </c>
      <c r="J65" s="46">
        <v>90</v>
      </c>
      <c r="K65" s="47" t="s">
        <v>48</v>
      </c>
      <c r="L65" s="46">
        <v>2.0499999999999998</v>
      </c>
    </row>
    <row r="66" spans="1:12" ht="15">
      <c r="A66" s="15"/>
      <c r="B66" s="16"/>
      <c r="C66" s="11"/>
      <c r="D66" s="7" t="s">
        <v>33</v>
      </c>
      <c r="E66" s="45" t="s">
        <v>50</v>
      </c>
      <c r="F66" s="46">
        <v>30</v>
      </c>
      <c r="G66" s="46">
        <v>2</v>
      </c>
      <c r="H66" s="46">
        <v>0</v>
      </c>
      <c r="I66" s="46">
        <v>17</v>
      </c>
      <c r="J66" s="46">
        <v>79</v>
      </c>
      <c r="K66" s="47" t="s">
        <v>48</v>
      </c>
      <c r="L66" s="46">
        <v>1.8</v>
      </c>
    </row>
    <row r="67" spans="1:12" ht="1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875</v>
      </c>
      <c r="G69" s="21">
        <f t="shared" ref="G69" si="18">SUM(G60:G68)</f>
        <v>27.3</v>
      </c>
      <c r="H69" s="21">
        <f t="shared" ref="H69" si="19">SUM(H60:H68)</f>
        <v>29.5</v>
      </c>
      <c r="I69" s="21">
        <f t="shared" ref="I69" si="20">SUM(I60:I68)</f>
        <v>118.3</v>
      </c>
      <c r="J69" s="21">
        <f t="shared" ref="J69" si="21">SUM(J60:J68)</f>
        <v>978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1610</v>
      </c>
      <c r="G89" s="34">
        <f t="shared" ref="G89" si="38">G55+G59+G69+G74+G81+G88</f>
        <v>47.400000000000006</v>
      </c>
      <c r="H89" s="34">
        <f t="shared" ref="H89" si="39">H55+H59+H69+H74+H81+H88</f>
        <v>53.3</v>
      </c>
      <c r="I89" s="34">
        <f t="shared" ref="I89" si="40">I55+I59+I69+I74+I81+I88</f>
        <v>229.39999999999998</v>
      </c>
      <c r="J89" s="34">
        <f t="shared" ref="J89" si="41">J55+J59+J69+J74+J81+J88</f>
        <v>1709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2" t="s">
        <v>61</v>
      </c>
      <c r="F90" s="43">
        <v>250</v>
      </c>
      <c r="G90" s="43">
        <v>7</v>
      </c>
      <c r="H90" s="43">
        <v>8</v>
      </c>
      <c r="I90" s="43">
        <v>35</v>
      </c>
      <c r="J90" s="43">
        <v>195</v>
      </c>
      <c r="K90" s="44">
        <v>53</v>
      </c>
      <c r="L90" s="43"/>
    </row>
    <row r="91" spans="1:12" ht="15">
      <c r="A91" s="25"/>
      <c r="B91" s="16"/>
      <c r="C91" s="11"/>
      <c r="D91" s="6" t="s">
        <v>21</v>
      </c>
      <c r="E91" s="56"/>
      <c r="F91" s="57"/>
      <c r="G91" s="57"/>
      <c r="H91" s="57"/>
      <c r="I91" s="57"/>
      <c r="J91" s="57"/>
      <c r="K91" s="58"/>
      <c r="L91" s="57"/>
    </row>
    <row r="92" spans="1:12" ht="15">
      <c r="A92" s="25"/>
      <c r="B92" s="16"/>
      <c r="C92" s="11"/>
      <c r="D92" s="7" t="s">
        <v>22</v>
      </c>
      <c r="E92" s="45" t="s">
        <v>77</v>
      </c>
      <c r="F92" s="46">
        <v>200</v>
      </c>
      <c r="G92" s="46">
        <v>2</v>
      </c>
      <c r="H92" s="46">
        <v>2</v>
      </c>
      <c r="I92" s="46">
        <v>13</v>
      </c>
      <c r="J92" s="46">
        <v>87</v>
      </c>
      <c r="K92" s="47" t="s">
        <v>53</v>
      </c>
      <c r="L92" s="46">
        <v>8</v>
      </c>
    </row>
    <row r="93" spans="1:12" ht="15">
      <c r="A93" s="25"/>
      <c r="B93" s="16"/>
      <c r="C93" s="11"/>
      <c r="D93" s="7" t="s">
        <v>23</v>
      </c>
      <c r="E93" s="45" t="s">
        <v>78</v>
      </c>
      <c r="F93" s="46">
        <v>110</v>
      </c>
      <c r="G93" s="46">
        <v>12.3</v>
      </c>
      <c r="H93" s="46">
        <v>13.6</v>
      </c>
      <c r="I93" s="46">
        <v>37</v>
      </c>
      <c r="J93" s="46">
        <v>325</v>
      </c>
      <c r="K93" s="47" t="s">
        <v>48</v>
      </c>
      <c r="L93" s="46">
        <v>27.55</v>
      </c>
    </row>
    <row r="94" spans="1:12" ht="1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43">SUM(G90:G96)</f>
        <v>21.3</v>
      </c>
      <c r="H97" s="21">
        <f t="shared" ref="H97" si="44">SUM(H90:H96)</f>
        <v>23.6</v>
      </c>
      <c r="I97" s="21">
        <f t="shared" ref="I97" si="45">SUM(I90:I96)</f>
        <v>85</v>
      </c>
      <c r="J97" s="21">
        <f t="shared" ref="J97" si="46">SUM(J90:J96)</f>
        <v>607</v>
      </c>
      <c r="K97" s="27"/>
      <c r="L97" s="21">
        <f t="shared" si="12"/>
        <v>35.549999999999997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 t="s">
        <v>65</v>
      </c>
      <c r="F98" s="46">
        <v>200</v>
      </c>
      <c r="G98" s="46">
        <v>0.8</v>
      </c>
      <c r="H98" s="46">
        <v>0</v>
      </c>
      <c r="I98" s="46">
        <v>19</v>
      </c>
      <c r="J98" s="46">
        <v>76</v>
      </c>
      <c r="K98" s="47" t="s">
        <v>48</v>
      </c>
      <c r="L98" s="46">
        <v>38</v>
      </c>
    </row>
    <row r="99" spans="1:12" ht="15">
      <c r="A99" s="25"/>
      <c r="B99" s="16"/>
      <c r="C99" s="11"/>
      <c r="D99" s="6" t="s">
        <v>38</v>
      </c>
      <c r="E99" s="45"/>
      <c r="F99" s="46"/>
      <c r="G99" s="46"/>
      <c r="H99" s="46"/>
      <c r="I99" s="46"/>
      <c r="J99" s="46"/>
      <c r="K99" s="47"/>
      <c r="L99" s="46"/>
    </row>
    <row r="100" spans="1:12" ht="1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0.8</v>
      </c>
      <c r="H101" s="21">
        <f t="shared" ref="H101" si="48">SUM(H98:H100)</f>
        <v>0</v>
      </c>
      <c r="I101" s="21">
        <f t="shared" ref="I101" si="49">SUM(I98:I100)</f>
        <v>19</v>
      </c>
      <c r="J101" s="21">
        <f t="shared" ref="J101" si="50">SUM(J98:J100)</f>
        <v>76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 t="s">
        <v>117</v>
      </c>
      <c r="F102" s="46">
        <v>100</v>
      </c>
      <c r="G102" s="46">
        <v>1</v>
      </c>
      <c r="H102" s="46">
        <v>5</v>
      </c>
      <c r="I102" s="46">
        <v>5</v>
      </c>
      <c r="J102" s="46">
        <v>116</v>
      </c>
      <c r="K102" s="47">
        <v>8</v>
      </c>
      <c r="L102" s="46">
        <v>15.2</v>
      </c>
    </row>
    <row r="103" spans="1:12" ht="15">
      <c r="A103" s="25"/>
      <c r="B103" s="16"/>
      <c r="C103" s="11"/>
      <c r="D103" s="7" t="s">
        <v>28</v>
      </c>
      <c r="E103" s="45" t="s">
        <v>79</v>
      </c>
      <c r="F103" s="46">
        <v>200</v>
      </c>
      <c r="G103" s="46">
        <v>6.8</v>
      </c>
      <c r="H103" s="46">
        <v>6.7</v>
      </c>
      <c r="I103" s="46">
        <v>11</v>
      </c>
      <c r="J103" s="46">
        <v>134</v>
      </c>
      <c r="K103" s="47">
        <v>87</v>
      </c>
      <c r="L103" s="46">
        <v>35</v>
      </c>
    </row>
    <row r="104" spans="1:12" ht="15">
      <c r="A104" s="25"/>
      <c r="B104" s="16"/>
      <c r="C104" s="11"/>
      <c r="D104" s="7" t="s">
        <v>29</v>
      </c>
      <c r="E104" s="45" t="s">
        <v>80</v>
      </c>
      <c r="F104" s="46">
        <v>100</v>
      </c>
      <c r="G104" s="46">
        <v>15</v>
      </c>
      <c r="H104" s="46">
        <v>11</v>
      </c>
      <c r="I104" s="46">
        <v>15</v>
      </c>
      <c r="J104" s="46">
        <v>228</v>
      </c>
      <c r="K104" s="47">
        <v>608</v>
      </c>
      <c r="L104" s="46">
        <v>45</v>
      </c>
    </row>
    <row r="105" spans="1:12" ht="15">
      <c r="A105" s="25"/>
      <c r="B105" s="16"/>
      <c r="C105" s="11"/>
      <c r="D105" s="7" t="s">
        <v>30</v>
      </c>
      <c r="E105" s="45" t="s">
        <v>81</v>
      </c>
      <c r="F105" s="46">
        <v>200</v>
      </c>
      <c r="G105" s="46">
        <v>4.8</v>
      </c>
      <c r="H105" s="46">
        <v>7</v>
      </c>
      <c r="I105" s="46">
        <v>50</v>
      </c>
      <c r="J105" s="46">
        <v>286</v>
      </c>
      <c r="K105" s="47">
        <v>225</v>
      </c>
      <c r="L105" s="46"/>
    </row>
    <row r="106" spans="1:12" ht="15">
      <c r="A106" s="25"/>
      <c r="B106" s="16"/>
      <c r="C106" s="11"/>
      <c r="D106" s="7" t="s">
        <v>58</v>
      </c>
      <c r="E106" s="45" t="s">
        <v>82</v>
      </c>
      <c r="F106" s="46">
        <v>200</v>
      </c>
      <c r="G106" s="46">
        <v>0.1</v>
      </c>
      <c r="H106" s="46">
        <v>0</v>
      </c>
      <c r="I106" s="46">
        <v>15</v>
      </c>
      <c r="J106" s="46">
        <v>60</v>
      </c>
      <c r="K106" s="47">
        <v>282</v>
      </c>
      <c r="L106" s="46">
        <v>8.4</v>
      </c>
    </row>
    <row r="107" spans="1:12" ht="15">
      <c r="A107" s="25"/>
      <c r="B107" s="16"/>
      <c r="C107" s="11"/>
      <c r="D107" s="7" t="s">
        <v>32</v>
      </c>
      <c r="E107" s="45" t="s">
        <v>49</v>
      </c>
      <c r="F107" s="46">
        <v>45</v>
      </c>
      <c r="G107" s="46">
        <v>4</v>
      </c>
      <c r="H107" s="46">
        <v>0</v>
      </c>
      <c r="I107" s="46">
        <v>20</v>
      </c>
      <c r="J107" s="46">
        <v>90</v>
      </c>
      <c r="K107" s="47" t="s">
        <v>48</v>
      </c>
      <c r="L107" s="46">
        <v>2.0499999999999998</v>
      </c>
    </row>
    <row r="108" spans="1:12" ht="15">
      <c r="A108" s="25"/>
      <c r="B108" s="16"/>
      <c r="C108" s="11"/>
      <c r="D108" s="7" t="s">
        <v>33</v>
      </c>
      <c r="E108" s="45" t="s">
        <v>50</v>
      </c>
      <c r="F108" s="46">
        <v>30</v>
      </c>
      <c r="G108" s="46">
        <v>2</v>
      </c>
      <c r="H108" s="46">
        <v>0</v>
      </c>
      <c r="I108" s="46">
        <v>17</v>
      </c>
      <c r="J108" s="46">
        <v>79</v>
      </c>
      <c r="K108" s="47" t="s">
        <v>48</v>
      </c>
      <c r="L108" s="46">
        <v>1.8</v>
      </c>
    </row>
    <row r="109" spans="1:12" ht="1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875</v>
      </c>
      <c r="G111" s="21">
        <f t="shared" ref="G111" si="52">SUM(G102:G110)</f>
        <v>33.700000000000003</v>
      </c>
      <c r="H111" s="21">
        <f t="shared" ref="H111" si="53">SUM(H102:H110)</f>
        <v>29.7</v>
      </c>
      <c r="I111" s="21">
        <f t="shared" ref="I111" si="54">SUM(I102:I110)</f>
        <v>133</v>
      </c>
      <c r="J111" s="21">
        <f t="shared" ref="J111" si="55">SUM(J102:J110)</f>
        <v>993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1635</v>
      </c>
      <c r="G131" s="34">
        <f t="shared" ref="G131" si="72">G97+G101+G111+G116+G123+G130</f>
        <v>55.800000000000004</v>
      </c>
      <c r="H131" s="34">
        <f t="shared" ref="H131" si="73">H97+H101+H111+H116+H123+H130</f>
        <v>53.3</v>
      </c>
      <c r="I131" s="34">
        <f t="shared" ref="I131" si="74">I97+I101+I111+I116+I123+I130</f>
        <v>237</v>
      </c>
      <c r="J131" s="34">
        <f t="shared" ref="J131" si="75">J97+J101+J111+J116+J123+J130</f>
        <v>1676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2" t="s">
        <v>115</v>
      </c>
      <c r="F132" s="43">
        <v>250</v>
      </c>
      <c r="G132" s="43">
        <v>6.6</v>
      </c>
      <c r="H132" s="43">
        <v>7</v>
      </c>
      <c r="I132" s="43">
        <v>31.6</v>
      </c>
      <c r="J132" s="43">
        <v>217</v>
      </c>
      <c r="K132" s="44" t="s">
        <v>54</v>
      </c>
      <c r="L132" s="43">
        <v>13.27</v>
      </c>
    </row>
    <row r="133" spans="1:12" ht="15">
      <c r="A133" s="25"/>
      <c r="B133" s="16"/>
      <c r="C133" s="11"/>
      <c r="D133" s="6" t="s">
        <v>21</v>
      </c>
      <c r="E133" s="56" t="s">
        <v>83</v>
      </c>
      <c r="F133" s="57">
        <v>35</v>
      </c>
      <c r="G133" s="57">
        <v>4</v>
      </c>
      <c r="H133" s="57">
        <v>4</v>
      </c>
      <c r="I133" s="57">
        <v>0.2</v>
      </c>
      <c r="J133" s="57">
        <v>62</v>
      </c>
      <c r="K133" s="58">
        <v>139</v>
      </c>
      <c r="L133" s="57">
        <v>14</v>
      </c>
    </row>
    <row r="134" spans="1:12" ht="15">
      <c r="A134" s="25"/>
      <c r="B134" s="16"/>
      <c r="C134" s="11"/>
      <c r="D134" s="7" t="s">
        <v>22</v>
      </c>
      <c r="E134" s="45" t="s">
        <v>63</v>
      </c>
      <c r="F134" s="46">
        <v>200</v>
      </c>
      <c r="G134" s="46">
        <v>3</v>
      </c>
      <c r="H134" s="46">
        <v>3</v>
      </c>
      <c r="I134" s="46">
        <v>19</v>
      </c>
      <c r="J134" s="46">
        <v>118</v>
      </c>
      <c r="K134" s="47">
        <v>286</v>
      </c>
      <c r="L134" s="46">
        <v>19</v>
      </c>
    </row>
    <row r="135" spans="1:12" ht="15">
      <c r="A135" s="25"/>
      <c r="B135" s="16"/>
      <c r="C135" s="11"/>
      <c r="D135" s="7" t="s">
        <v>23</v>
      </c>
      <c r="E135" s="56" t="s">
        <v>59</v>
      </c>
      <c r="F135" s="57">
        <v>85</v>
      </c>
      <c r="G135" s="46">
        <v>5.7</v>
      </c>
      <c r="H135" s="46">
        <v>8.6</v>
      </c>
      <c r="I135" s="46">
        <v>37</v>
      </c>
      <c r="J135" s="46">
        <v>244</v>
      </c>
      <c r="K135" s="58" t="s">
        <v>48</v>
      </c>
      <c r="L135" s="57">
        <v>4</v>
      </c>
    </row>
    <row r="136" spans="1:12" ht="1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19.3</v>
      </c>
      <c r="H139" s="21">
        <f t="shared" ref="H139" si="78">SUM(H132:H138)</f>
        <v>22.6</v>
      </c>
      <c r="I139" s="21">
        <f t="shared" ref="I139" si="79">SUM(I132:I138)</f>
        <v>87.8</v>
      </c>
      <c r="J139" s="21">
        <f t="shared" ref="J139" si="80">SUM(J132:J138)</f>
        <v>641</v>
      </c>
      <c r="K139" s="27"/>
      <c r="L139" s="21">
        <f t="shared" ref="L139:L181" si="81">SUM(L132:L138)</f>
        <v>50.269999999999996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 t="s">
        <v>65</v>
      </c>
      <c r="F140" s="46">
        <v>200</v>
      </c>
      <c r="G140" s="46">
        <v>0.8</v>
      </c>
      <c r="H140" s="46">
        <v>0</v>
      </c>
      <c r="I140" s="46">
        <v>19</v>
      </c>
      <c r="J140" s="46">
        <v>76</v>
      </c>
      <c r="K140" s="47" t="s">
        <v>48</v>
      </c>
      <c r="L140" s="46">
        <v>38</v>
      </c>
    </row>
    <row r="141" spans="1:12" ht="15">
      <c r="A141" s="25"/>
      <c r="B141" s="16"/>
      <c r="C141" s="11"/>
      <c r="D141" s="6" t="s">
        <v>38</v>
      </c>
      <c r="E141" s="45"/>
      <c r="F141" s="46"/>
      <c r="G141" s="46"/>
      <c r="H141" s="46"/>
      <c r="I141" s="46"/>
      <c r="J141" s="46"/>
      <c r="K141" s="47"/>
      <c r="L141" s="46"/>
    </row>
    <row r="142" spans="1:12" ht="1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0.8</v>
      </c>
      <c r="H143" s="21">
        <f t="shared" ref="H143" si="83">SUM(H140:H142)</f>
        <v>0</v>
      </c>
      <c r="I143" s="21">
        <f t="shared" ref="I143" si="84">SUM(I140:I142)</f>
        <v>19</v>
      </c>
      <c r="J143" s="21">
        <f t="shared" ref="J143" si="85">SUM(J140:J142)</f>
        <v>76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 t="s">
        <v>118</v>
      </c>
      <c r="F144" s="46">
        <v>100</v>
      </c>
      <c r="G144" s="46">
        <v>0.8</v>
      </c>
      <c r="H144" s="46">
        <v>0.1</v>
      </c>
      <c r="I144" s="46">
        <v>2.2000000000000002</v>
      </c>
      <c r="J144" s="46">
        <v>13</v>
      </c>
      <c r="K144" s="47">
        <v>247</v>
      </c>
      <c r="L144" s="46">
        <v>26.8</v>
      </c>
    </row>
    <row r="145" spans="1:12" ht="15">
      <c r="A145" s="25"/>
      <c r="B145" s="16"/>
      <c r="C145" s="11"/>
      <c r="D145" s="7" t="s">
        <v>28</v>
      </c>
      <c r="E145" s="45" t="s">
        <v>84</v>
      </c>
      <c r="F145" s="46">
        <v>200</v>
      </c>
      <c r="G145" s="46">
        <v>1.5</v>
      </c>
      <c r="H145" s="46">
        <v>9.8000000000000007</v>
      </c>
      <c r="I145" s="46">
        <v>12</v>
      </c>
      <c r="J145" s="46">
        <v>160</v>
      </c>
      <c r="K145" s="47">
        <v>43</v>
      </c>
      <c r="L145" s="46">
        <v>35</v>
      </c>
    </row>
    <row r="146" spans="1:12" ht="15">
      <c r="A146" s="25"/>
      <c r="B146" s="16"/>
      <c r="C146" s="11"/>
      <c r="D146" s="7" t="s">
        <v>29</v>
      </c>
      <c r="E146" s="45" t="s">
        <v>85</v>
      </c>
      <c r="F146" s="46">
        <v>200</v>
      </c>
      <c r="G146" s="46">
        <v>20</v>
      </c>
      <c r="H146" s="46">
        <v>19</v>
      </c>
      <c r="I146" s="46">
        <v>41</v>
      </c>
      <c r="J146" s="46">
        <v>367</v>
      </c>
      <c r="K146" s="47">
        <v>181</v>
      </c>
      <c r="L146" s="46">
        <v>77</v>
      </c>
    </row>
    <row r="147" spans="1:12" ht="1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25"/>
      <c r="B148" s="16"/>
      <c r="C148" s="11"/>
      <c r="D148" s="7" t="s">
        <v>58</v>
      </c>
      <c r="E148" s="45" t="s">
        <v>69</v>
      </c>
      <c r="F148" s="46">
        <v>200</v>
      </c>
      <c r="G148" s="46">
        <v>0.5</v>
      </c>
      <c r="H148" s="46">
        <v>0</v>
      </c>
      <c r="I148" s="46">
        <v>27</v>
      </c>
      <c r="J148" s="46">
        <v>113</v>
      </c>
      <c r="K148" s="47">
        <v>283</v>
      </c>
      <c r="L148" s="46">
        <v>7.5</v>
      </c>
    </row>
    <row r="149" spans="1:12" ht="15">
      <c r="A149" s="25"/>
      <c r="B149" s="16"/>
      <c r="C149" s="11"/>
      <c r="D149" s="7" t="s">
        <v>32</v>
      </c>
      <c r="E149" s="45" t="s">
        <v>49</v>
      </c>
      <c r="F149" s="46">
        <v>45</v>
      </c>
      <c r="G149" s="46">
        <v>4</v>
      </c>
      <c r="H149" s="46">
        <v>0</v>
      </c>
      <c r="I149" s="46">
        <v>20</v>
      </c>
      <c r="J149" s="46">
        <v>90</v>
      </c>
      <c r="K149" s="47" t="s">
        <v>48</v>
      </c>
      <c r="L149" s="46">
        <v>2.0499999999999998</v>
      </c>
    </row>
    <row r="150" spans="1:12" ht="15">
      <c r="A150" s="25"/>
      <c r="B150" s="16"/>
      <c r="C150" s="11"/>
      <c r="D150" s="7" t="s">
        <v>33</v>
      </c>
      <c r="E150" s="45" t="s">
        <v>50</v>
      </c>
      <c r="F150" s="46">
        <v>30</v>
      </c>
      <c r="G150" s="46">
        <v>2</v>
      </c>
      <c r="H150" s="46">
        <v>0.6</v>
      </c>
      <c r="I150" s="46">
        <v>17</v>
      </c>
      <c r="J150" s="46">
        <v>79</v>
      </c>
      <c r="K150" s="47" t="s">
        <v>48</v>
      </c>
      <c r="L150" s="46">
        <v>1.8</v>
      </c>
    </row>
    <row r="151" spans="1:12" ht="1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775</v>
      </c>
      <c r="G153" s="21">
        <f t="shared" ref="G153" si="87">SUM(G144:G152)</f>
        <v>28.8</v>
      </c>
      <c r="H153" s="21">
        <f t="shared" ref="H153" si="88">SUM(H144:H152)</f>
        <v>29.5</v>
      </c>
      <c r="I153" s="21">
        <f t="shared" ref="I153" si="89">SUM(I144:I152)</f>
        <v>119.2</v>
      </c>
      <c r="J153" s="21">
        <f t="shared" ref="J153" si="90">SUM(J144:J152)</f>
        <v>822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1545</v>
      </c>
      <c r="G173" s="34">
        <f t="shared" ref="G173" si="107">G139+G143+G153+G158+G165+G172</f>
        <v>48.900000000000006</v>
      </c>
      <c r="H173" s="34">
        <f t="shared" ref="H173" si="108">H139+H143+H153+H158+H165+H172</f>
        <v>52.1</v>
      </c>
      <c r="I173" s="34">
        <f t="shared" ref="I173" si="109">I139+I143+I153+I158+I165+I172</f>
        <v>226</v>
      </c>
      <c r="J173" s="34">
        <f t="shared" ref="J173" si="110">J139+J143+J153+J158+J165+J172</f>
        <v>1539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2" t="s">
        <v>86</v>
      </c>
      <c r="F174" s="43">
        <v>200</v>
      </c>
      <c r="G174" s="43">
        <v>8</v>
      </c>
      <c r="H174" s="43">
        <v>11.8</v>
      </c>
      <c r="I174" s="43">
        <v>36</v>
      </c>
      <c r="J174" s="43">
        <v>265</v>
      </c>
      <c r="K174" s="44" t="s">
        <v>55</v>
      </c>
      <c r="L174" s="43">
        <v>59.35</v>
      </c>
    </row>
    <row r="175" spans="1:12" ht="15">
      <c r="A175" s="25"/>
      <c r="B175" s="16"/>
      <c r="C175" s="11"/>
      <c r="D175" s="6" t="s">
        <v>21</v>
      </c>
      <c r="E175" s="56" t="s">
        <v>83</v>
      </c>
      <c r="F175" s="57">
        <v>35</v>
      </c>
      <c r="G175" s="57">
        <v>4</v>
      </c>
      <c r="H175" s="57">
        <v>4</v>
      </c>
      <c r="I175" s="57">
        <v>0.2</v>
      </c>
      <c r="J175" s="57">
        <v>62</v>
      </c>
      <c r="K175" s="58">
        <v>139</v>
      </c>
      <c r="L175" s="57">
        <v>14</v>
      </c>
    </row>
    <row r="176" spans="1:12" ht="15">
      <c r="A176" s="25"/>
      <c r="B176" s="16"/>
      <c r="C176" s="11"/>
      <c r="D176" s="7" t="s">
        <v>22</v>
      </c>
      <c r="E176" s="45" t="s">
        <v>71</v>
      </c>
      <c r="F176" s="46">
        <v>200</v>
      </c>
      <c r="G176" s="46">
        <v>4.5999999999999996</v>
      </c>
      <c r="H176" s="46">
        <v>3.6</v>
      </c>
      <c r="I176" s="46">
        <v>12.6</v>
      </c>
      <c r="J176" s="46">
        <v>100</v>
      </c>
      <c r="K176" s="47" t="s">
        <v>114</v>
      </c>
      <c r="L176" s="46">
        <v>14.18</v>
      </c>
    </row>
    <row r="177" spans="1:12" ht="15">
      <c r="A177" s="25"/>
      <c r="B177" s="16"/>
      <c r="C177" s="11"/>
      <c r="D177" s="7" t="s">
        <v>23</v>
      </c>
      <c r="E177" s="45" t="s">
        <v>87</v>
      </c>
      <c r="F177" s="46">
        <v>75</v>
      </c>
      <c r="G177" s="46">
        <v>5.7</v>
      </c>
      <c r="H177" s="46">
        <v>0.6</v>
      </c>
      <c r="I177" s="46">
        <v>37</v>
      </c>
      <c r="J177" s="46">
        <v>162</v>
      </c>
      <c r="K177" s="47" t="s">
        <v>48</v>
      </c>
      <c r="L177" s="46">
        <v>3</v>
      </c>
    </row>
    <row r="178" spans="1:12" ht="1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22.3</v>
      </c>
      <c r="H181" s="21">
        <f t="shared" ref="H181" si="113">SUM(H174:H180)</f>
        <v>20.000000000000004</v>
      </c>
      <c r="I181" s="21">
        <f t="shared" ref="I181" si="114">SUM(I174:I180)</f>
        <v>85.800000000000011</v>
      </c>
      <c r="J181" s="21">
        <f t="shared" ref="J181" si="115">SUM(J174:J180)</f>
        <v>589</v>
      </c>
      <c r="K181" s="27"/>
      <c r="L181" s="21">
        <f t="shared" si="81"/>
        <v>90.53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 t="s">
        <v>65</v>
      </c>
      <c r="F182" s="46">
        <v>200</v>
      </c>
      <c r="G182" s="46">
        <v>0.8</v>
      </c>
      <c r="H182" s="46">
        <v>0</v>
      </c>
      <c r="I182" s="46">
        <v>19</v>
      </c>
      <c r="J182" s="46">
        <v>76</v>
      </c>
      <c r="K182" s="47" t="s">
        <v>48</v>
      </c>
      <c r="L182" s="46">
        <v>38</v>
      </c>
    </row>
    <row r="183" spans="1:12" ht="15">
      <c r="A183" s="25"/>
      <c r="B183" s="16"/>
      <c r="C183" s="11"/>
      <c r="D183" s="6" t="s">
        <v>38</v>
      </c>
      <c r="E183" s="45"/>
      <c r="F183" s="46"/>
      <c r="G183" s="46"/>
      <c r="H183" s="46"/>
      <c r="I183" s="46"/>
      <c r="J183" s="46"/>
      <c r="K183" s="47"/>
      <c r="L183" s="46"/>
    </row>
    <row r="184" spans="1:12" ht="1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0.8</v>
      </c>
      <c r="H185" s="21">
        <f t="shared" ref="H185" si="117">SUM(H182:H184)</f>
        <v>0</v>
      </c>
      <c r="I185" s="21">
        <f t="shared" ref="I185" si="118">SUM(I182:I184)</f>
        <v>19</v>
      </c>
      <c r="J185" s="21">
        <f t="shared" ref="J185" si="119">SUM(J182:J184)</f>
        <v>76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88</v>
      </c>
      <c r="F186" s="46">
        <v>100</v>
      </c>
      <c r="G186" s="46">
        <v>1</v>
      </c>
      <c r="H186" s="46">
        <v>6</v>
      </c>
      <c r="I186" s="46">
        <v>8</v>
      </c>
      <c r="J186" s="46">
        <v>94</v>
      </c>
      <c r="K186" s="47">
        <v>45</v>
      </c>
      <c r="L186" s="46"/>
    </row>
    <row r="187" spans="1:12" ht="17.25" customHeight="1">
      <c r="A187" s="25"/>
      <c r="B187" s="16"/>
      <c r="C187" s="11"/>
      <c r="D187" s="7" t="s">
        <v>28</v>
      </c>
      <c r="E187" s="45" t="s">
        <v>89</v>
      </c>
      <c r="F187" s="46">
        <v>250</v>
      </c>
      <c r="G187" s="59">
        <v>9</v>
      </c>
      <c r="H187" s="46">
        <v>4.5</v>
      </c>
      <c r="I187" s="46">
        <v>21.7</v>
      </c>
      <c r="J187" s="46">
        <v>137</v>
      </c>
      <c r="K187" s="47">
        <v>208</v>
      </c>
      <c r="L187" s="46">
        <v>50</v>
      </c>
    </row>
    <row r="188" spans="1:12" ht="15">
      <c r="A188" s="25"/>
      <c r="B188" s="16"/>
      <c r="C188" s="11"/>
      <c r="D188" s="7" t="s">
        <v>29</v>
      </c>
      <c r="E188" s="45" t="s">
        <v>90</v>
      </c>
      <c r="F188" s="46">
        <v>100</v>
      </c>
      <c r="G188" s="46">
        <v>14</v>
      </c>
      <c r="H188" s="46">
        <v>9</v>
      </c>
      <c r="I188" s="46">
        <v>8.6</v>
      </c>
      <c r="J188" s="46">
        <v>148</v>
      </c>
      <c r="K188" s="47" t="s">
        <v>56</v>
      </c>
      <c r="L188" s="46">
        <v>30</v>
      </c>
    </row>
    <row r="189" spans="1:12" ht="15">
      <c r="A189" s="25"/>
      <c r="B189" s="16"/>
      <c r="C189" s="11"/>
      <c r="D189" s="7" t="s">
        <v>30</v>
      </c>
      <c r="E189" s="45" t="s">
        <v>91</v>
      </c>
      <c r="F189" s="46">
        <v>200</v>
      </c>
      <c r="G189" s="46">
        <v>4</v>
      </c>
      <c r="H189" s="46">
        <v>8</v>
      </c>
      <c r="I189" s="46">
        <v>30</v>
      </c>
      <c r="J189" s="46">
        <v>214</v>
      </c>
      <c r="K189" s="47">
        <v>241</v>
      </c>
      <c r="L189" s="46">
        <v>16</v>
      </c>
    </row>
    <row r="190" spans="1:12" ht="15">
      <c r="A190" s="25"/>
      <c r="B190" s="16"/>
      <c r="C190" s="11"/>
      <c r="D190" s="7" t="s">
        <v>58</v>
      </c>
      <c r="E190" s="45" t="s">
        <v>76</v>
      </c>
      <c r="F190" s="46">
        <v>200</v>
      </c>
      <c r="G190" s="46">
        <v>0.5</v>
      </c>
      <c r="H190" s="46">
        <v>0</v>
      </c>
      <c r="I190" s="46">
        <v>21</v>
      </c>
      <c r="J190" s="46">
        <v>47</v>
      </c>
      <c r="K190" s="47">
        <v>289</v>
      </c>
      <c r="L190" s="46">
        <v>5.0999999999999996</v>
      </c>
    </row>
    <row r="191" spans="1:12" ht="15">
      <c r="A191" s="25"/>
      <c r="B191" s="16"/>
      <c r="C191" s="11"/>
      <c r="D191" s="7" t="s">
        <v>32</v>
      </c>
      <c r="E191" s="45" t="s">
        <v>49</v>
      </c>
      <c r="F191" s="46">
        <v>45</v>
      </c>
      <c r="G191" s="46">
        <v>4</v>
      </c>
      <c r="H191" s="46">
        <v>0.2</v>
      </c>
      <c r="I191" s="46">
        <v>20</v>
      </c>
      <c r="J191" s="46">
        <v>90</v>
      </c>
      <c r="K191" s="47" t="s">
        <v>48</v>
      </c>
      <c r="L191" s="46">
        <v>2.0499999999999998</v>
      </c>
    </row>
    <row r="192" spans="1:12" ht="15">
      <c r="A192" s="25"/>
      <c r="B192" s="16"/>
      <c r="C192" s="11"/>
      <c r="D192" s="7" t="s">
        <v>33</v>
      </c>
      <c r="E192" s="45" t="s">
        <v>50</v>
      </c>
      <c r="F192" s="46">
        <v>30</v>
      </c>
      <c r="G192" s="46">
        <v>2</v>
      </c>
      <c r="H192" s="46">
        <v>0.4</v>
      </c>
      <c r="I192" s="46">
        <v>17</v>
      </c>
      <c r="J192" s="46">
        <v>79</v>
      </c>
      <c r="K192" s="47" t="s">
        <v>48</v>
      </c>
      <c r="L192" s="46">
        <v>1.8</v>
      </c>
    </row>
    <row r="193" spans="1:12" ht="1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925</v>
      </c>
      <c r="G195" s="21">
        <f>SUM(G186:G194)</f>
        <v>34.5</v>
      </c>
      <c r="H195" s="21">
        <f t="shared" ref="H195" si="121">SUM(H186:H194)</f>
        <v>28.099999999999998</v>
      </c>
      <c r="I195" s="21">
        <f t="shared" ref="I195" si="122">SUM(I186:I194)</f>
        <v>126.3</v>
      </c>
      <c r="J195" s="21">
        <f t="shared" ref="J195" si="123">SUM(J186:J194)</f>
        <v>809</v>
      </c>
      <c r="K195" s="27"/>
      <c r="L195" s="21">
        <f t="shared" ref="L195" ca="1" si="124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5">SUM(G196:G199)</f>
        <v>0</v>
      </c>
      <c r="H200" s="21">
        <f t="shared" ref="H200" si="126">SUM(H196:H199)</f>
        <v>0</v>
      </c>
      <c r="I200" s="21">
        <f t="shared" ref="I200" si="127">SUM(I196:I199)</f>
        <v>0</v>
      </c>
      <c r="J200" s="21">
        <f t="shared" ref="J200" si="128">SUM(J196:J199)</f>
        <v>0</v>
      </c>
      <c r="K200" s="27"/>
      <c r="L200" s="21">
        <f t="shared" ref="L200" ca="1" si="129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0">SUM(G201:G206)</f>
        <v>0</v>
      </c>
      <c r="H207" s="21">
        <f t="shared" ref="H207" si="131">SUM(H201:H206)</f>
        <v>0</v>
      </c>
      <c r="I207" s="21">
        <f t="shared" ref="I207" si="132">SUM(I201:I206)</f>
        <v>0</v>
      </c>
      <c r="J207" s="21">
        <f t="shared" ref="J207" si="133">SUM(J201:J206)</f>
        <v>0</v>
      </c>
      <c r="K207" s="27"/>
      <c r="L207" s="21">
        <f t="shared" ref="L207" ca="1" si="13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5">SUM(G208:G213)</f>
        <v>0</v>
      </c>
      <c r="H214" s="21">
        <f t="shared" ref="H214" si="136">SUM(H208:H213)</f>
        <v>0</v>
      </c>
      <c r="I214" s="21">
        <f t="shared" ref="I214" si="137">SUM(I208:I213)</f>
        <v>0</v>
      </c>
      <c r="J214" s="21">
        <f t="shared" ref="J214" si="138">SUM(J208:J213)</f>
        <v>0</v>
      </c>
      <c r="K214" s="27"/>
      <c r="L214" s="21">
        <f ca="1">SUM(L208:L215)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1635</v>
      </c>
      <c r="G215" s="34">
        <f t="shared" ref="G215" si="139">G181+G185+G195+G200+G207+G214</f>
        <v>57.6</v>
      </c>
      <c r="H215" s="34">
        <f t="shared" ref="H215" si="140">H181+H185+H195+H200+H207+H214</f>
        <v>48.1</v>
      </c>
      <c r="I215" s="34">
        <f t="shared" ref="I215" si="141">I181+I185+I195+I200+I207+I214</f>
        <v>231.10000000000002</v>
      </c>
      <c r="J215" s="34">
        <f t="shared" ref="J215" si="142">J181+J185+J195+J200+J207+J214</f>
        <v>1474</v>
      </c>
      <c r="K215" s="35"/>
      <c r="L215" s="34">
        <f t="shared" ref="L215" ca="1" si="143">L181+L185+L195+L200+L207+L214</f>
        <v>0</v>
      </c>
    </row>
    <row r="216" spans="1:12" ht="15">
      <c r="A216" s="22">
        <v>2</v>
      </c>
      <c r="B216" s="23">
        <v>1</v>
      </c>
      <c r="C216" s="24" t="s">
        <v>20</v>
      </c>
      <c r="D216" s="5" t="s">
        <v>21</v>
      </c>
      <c r="E216" s="42" t="s">
        <v>116</v>
      </c>
      <c r="F216" s="43">
        <v>205</v>
      </c>
      <c r="G216" s="43">
        <v>8</v>
      </c>
      <c r="H216" s="43">
        <v>10</v>
      </c>
      <c r="I216" s="43">
        <v>43.8</v>
      </c>
      <c r="J216" s="43">
        <v>280</v>
      </c>
      <c r="K216" s="44" t="s">
        <v>57</v>
      </c>
      <c r="L216" s="43"/>
    </row>
    <row r="217" spans="1:12" ht="15">
      <c r="A217" s="25"/>
      <c r="B217" s="16"/>
      <c r="C217" s="11"/>
      <c r="D217" s="6" t="s">
        <v>21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>
      <c r="A218" s="25"/>
      <c r="B218" s="16"/>
      <c r="C218" s="11"/>
      <c r="D218" s="7" t="s">
        <v>22</v>
      </c>
      <c r="E218" s="45" t="s">
        <v>71</v>
      </c>
      <c r="F218" s="46">
        <v>200</v>
      </c>
      <c r="G218" s="46">
        <v>4.5999999999999996</v>
      </c>
      <c r="H218" s="46">
        <v>3.6</v>
      </c>
      <c r="I218" s="46">
        <v>12.6</v>
      </c>
      <c r="J218" s="46">
        <v>100</v>
      </c>
      <c r="K218" s="47" t="s">
        <v>114</v>
      </c>
      <c r="L218" s="46">
        <v>14.18</v>
      </c>
    </row>
    <row r="219" spans="1:12" ht="15">
      <c r="A219" s="25"/>
      <c r="B219" s="16"/>
      <c r="C219" s="11"/>
      <c r="D219" s="7" t="s">
        <v>23</v>
      </c>
      <c r="E219" s="45" t="s">
        <v>96</v>
      </c>
      <c r="F219" s="46">
        <v>95</v>
      </c>
      <c r="G219" s="46">
        <v>9.1</v>
      </c>
      <c r="H219" s="46">
        <v>6.4</v>
      </c>
      <c r="I219" s="46">
        <v>29</v>
      </c>
      <c r="J219" s="46">
        <v>208.8</v>
      </c>
      <c r="K219" s="47" t="s">
        <v>48</v>
      </c>
      <c r="L219" s="46">
        <v>27.55</v>
      </c>
    </row>
    <row r="220" spans="1:12" ht="1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4">SUM(G216:G222)</f>
        <v>21.7</v>
      </c>
      <c r="H223" s="21">
        <f t="shared" ref="H223" si="145">SUM(H216:H222)</f>
        <v>20</v>
      </c>
      <c r="I223" s="21">
        <f t="shared" ref="I223" si="146">SUM(I216:I222)</f>
        <v>85.4</v>
      </c>
      <c r="J223" s="21">
        <f t="shared" ref="J223" si="147">SUM(J216:J222)</f>
        <v>588.79999999999995</v>
      </c>
      <c r="K223" s="27"/>
      <c r="L223" s="21">
        <f t="shared" ref="L223:L265" si="148">SUM(L216:L222)</f>
        <v>41.730000000000004</v>
      </c>
    </row>
    <row r="224" spans="1:12" ht="1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45" t="s">
        <v>65</v>
      </c>
      <c r="F224" s="46">
        <v>200</v>
      </c>
      <c r="G224" s="46">
        <v>0.8</v>
      </c>
      <c r="H224" s="46">
        <v>0</v>
      </c>
      <c r="I224" s="46">
        <v>19</v>
      </c>
      <c r="J224" s="46">
        <v>76</v>
      </c>
      <c r="K224" s="47" t="s">
        <v>48</v>
      </c>
      <c r="L224" s="46">
        <v>38</v>
      </c>
    </row>
    <row r="225" spans="1:12" ht="15">
      <c r="A225" s="25"/>
      <c r="B225" s="16"/>
      <c r="C225" s="11"/>
      <c r="D225" s="6" t="s">
        <v>38</v>
      </c>
      <c r="E225" s="45"/>
      <c r="F225" s="46"/>
      <c r="G225" s="46"/>
      <c r="H225" s="46"/>
      <c r="I225" s="46"/>
      <c r="J225" s="46"/>
      <c r="K225" s="47"/>
      <c r="L225" s="46"/>
    </row>
    <row r="226" spans="1:12" ht="1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49">SUM(G224:G226)</f>
        <v>0.8</v>
      </c>
      <c r="H227" s="21">
        <f t="shared" ref="H227" si="150">SUM(H224:H226)</f>
        <v>0</v>
      </c>
      <c r="I227" s="21">
        <f t="shared" ref="I227" si="151">SUM(I224:I226)</f>
        <v>19</v>
      </c>
      <c r="J227" s="21">
        <f t="shared" ref="J227" si="152">SUM(J224:J226)</f>
        <v>76</v>
      </c>
      <c r="K227" s="27"/>
      <c r="L227" s="21">
        <f t="shared" ref="L227" ca="1" si="153">SUM(L224:L232)</f>
        <v>0</v>
      </c>
    </row>
    <row r="228" spans="1:12" ht="1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45" t="s">
        <v>66</v>
      </c>
      <c r="F228" s="46">
        <v>100</v>
      </c>
      <c r="G228" s="46">
        <v>3</v>
      </c>
      <c r="H228" s="46">
        <v>3</v>
      </c>
      <c r="I228" s="46">
        <v>11</v>
      </c>
      <c r="J228" s="46">
        <v>157</v>
      </c>
      <c r="K228" s="47">
        <v>31</v>
      </c>
      <c r="L228" s="46"/>
    </row>
    <row r="229" spans="1:12" ht="15">
      <c r="A229" s="25"/>
      <c r="B229" s="16"/>
      <c r="C229" s="11"/>
      <c r="D229" s="7" t="s">
        <v>28</v>
      </c>
      <c r="E229" s="45" t="s">
        <v>93</v>
      </c>
      <c r="F229" s="46">
        <v>200</v>
      </c>
      <c r="G229" s="46">
        <v>4.3</v>
      </c>
      <c r="H229" s="46">
        <v>4.2</v>
      </c>
      <c r="I229" s="46">
        <v>15</v>
      </c>
      <c r="J229" s="46">
        <v>107</v>
      </c>
      <c r="K229" s="47">
        <v>206</v>
      </c>
      <c r="L229" s="46"/>
    </row>
    <row r="230" spans="1:12" ht="15">
      <c r="A230" s="25"/>
      <c r="B230" s="16"/>
      <c r="C230" s="11"/>
      <c r="D230" s="7" t="s">
        <v>29</v>
      </c>
      <c r="E230" s="45" t="s">
        <v>94</v>
      </c>
      <c r="F230" s="46">
        <v>100</v>
      </c>
      <c r="G230" s="46">
        <v>18</v>
      </c>
      <c r="H230" s="46">
        <v>23</v>
      </c>
      <c r="I230" s="46">
        <v>18</v>
      </c>
      <c r="J230" s="46">
        <v>359</v>
      </c>
      <c r="K230" s="47">
        <v>186</v>
      </c>
      <c r="L230" s="46">
        <v>32.130000000000003</v>
      </c>
    </row>
    <row r="231" spans="1:12" ht="15">
      <c r="A231" s="25"/>
      <c r="B231" s="16"/>
      <c r="C231" s="11"/>
      <c r="D231" s="7" t="s">
        <v>30</v>
      </c>
      <c r="E231" s="45" t="s">
        <v>95</v>
      </c>
      <c r="F231" s="46">
        <v>200</v>
      </c>
      <c r="G231" s="46">
        <v>4</v>
      </c>
      <c r="H231" s="46">
        <v>4</v>
      </c>
      <c r="I231" s="46">
        <v>16</v>
      </c>
      <c r="J231" s="46">
        <v>140</v>
      </c>
      <c r="K231" s="47">
        <v>236</v>
      </c>
      <c r="L231" s="46">
        <v>7.02</v>
      </c>
    </row>
    <row r="232" spans="1:12" ht="15">
      <c r="A232" s="25"/>
      <c r="B232" s="16"/>
      <c r="C232" s="11"/>
      <c r="D232" s="7" t="s">
        <v>58</v>
      </c>
      <c r="E232" s="45" t="s">
        <v>76</v>
      </c>
      <c r="F232" s="46">
        <v>200</v>
      </c>
      <c r="G232" s="46">
        <v>0.5</v>
      </c>
      <c r="H232" s="46">
        <v>0</v>
      </c>
      <c r="I232" s="46">
        <v>21</v>
      </c>
      <c r="J232" s="46">
        <v>47</v>
      </c>
      <c r="K232" s="47">
        <v>289</v>
      </c>
      <c r="L232" s="46">
        <v>5.0999999999999996</v>
      </c>
    </row>
    <row r="233" spans="1:12" ht="15">
      <c r="A233" s="25"/>
      <c r="B233" s="16"/>
      <c r="C233" s="11"/>
      <c r="D233" s="7" t="s">
        <v>32</v>
      </c>
      <c r="E233" s="45" t="s">
        <v>49</v>
      </c>
      <c r="F233" s="46">
        <v>45</v>
      </c>
      <c r="G233" s="46">
        <v>4</v>
      </c>
      <c r="H233" s="46">
        <v>0</v>
      </c>
      <c r="I233" s="46">
        <v>20</v>
      </c>
      <c r="J233" s="46">
        <v>90</v>
      </c>
      <c r="K233" s="47" t="s">
        <v>48</v>
      </c>
      <c r="L233" s="46">
        <v>2.0499999999999998</v>
      </c>
    </row>
    <row r="234" spans="1:12" ht="15">
      <c r="A234" s="25"/>
      <c r="B234" s="16"/>
      <c r="C234" s="11"/>
      <c r="D234" s="7" t="s">
        <v>33</v>
      </c>
      <c r="E234" s="45" t="s">
        <v>50</v>
      </c>
      <c r="F234" s="46">
        <v>30</v>
      </c>
      <c r="G234" s="46">
        <v>2</v>
      </c>
      <c r="H234" s="46">
        <v>0</v>
      </c>
      <c r="I234" s="46">
        <v>17</v>
      </c>
      <c r="J234" s="46">
        <v>79</v>
      </c>
      <c r="K234" s="47" t="s">
        <v>48</v>
      </c>
      <c r="L234" s="46">
        <v>1.8</v>
      </c>
    </row>
    <row r="235" spans="1:12" ht="1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875</v>
      </c>
      <c r="G237" s="21">
        <f t="shared" ref="G237" si="154">SUM(G228:G236)</f>
        <v>35.799999999999997</v>
      </c>
      <c r="H237" s="21">
        <f t="shared" ref="H237" si="155">SUM(H228:H236)</f>
        <v>34.200000000000003</v>
      </c>
      <c r="I237" s="21">
        <f t="shared" ref="I237" si="156">SUM(I228:I236)</f>
        <v>118</v>
      </c>
      <c r="J237" s="21">
        <f t="shared" ref="J237" si="157">SUM(J228:J236)</f>
        <v>979</v>
      </c>
      <c r="K237" s="27"/>
      <c r="L237" s="21">
        <f t="shared" ref="L237" ca="1" si="158">SUM(L234:L242)</f>
        <v>0</v>
      </c>
    </row>
    <row r="238" spans="1:12" ht="1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 thickBot="1">
      <c r="A257" s="31">
        <f>A216</f>
        <v>2</v>
      </c>
      <c r="B257" s="32">
        <f>B216</f>
        <v>1</v>
      </c>
      <c r="C257" s="60" t="s">
        <v>4</v>
      </c>
      <c r="D257" s="61"/>
      <c r="E257" s="33"/>
      <c r="F257" s="34">
        <f>F223+F227+F237+F242+F249+F256</f>
        <v>1575</v>
      </c>
      <c r="G257" s="34">
        <f t="shared" ref="G257" si="174">G223+G227+G237+G242+G249+G256</f>
        <v>58.3</v>
      </c>
      <c r="H257" s="34">
        <f t="shared" ref="H257" si="175">H223+H227+H237+H242+H249+H256</f>
        <v>54.2</v>
      </c>
      <c r="I257" s="34">
        <f t="shared" ref="I257" si="176">I223+I227+I237+I242+I249+I256</f>
        <v>222.4</v>
      </c>
      <c r="J257" s="34">
        <f t="shared" ref="J257" si="177">J223+J227+J237+J242+J249+J256</f>
        <v>1643.8</v>
      </c>
      <c r="K257" s="35"/>
      <c r="L257" s="34">
        <f t="shared" ref="L257" ca="1" si="178">L223+L227+L237+L242+L249+L256</f>
        <v>0</v>
      </c>
    </row>
    <row r="258" spans="1:12" ht="15">
      <c r="A258" s="15">
        <v>2</v>
      </c>
      <c r="B258" s="16">
        <v>2</v>
      </c>
      <c r="C258" s="24" t="s">
        <v>20</v>
      </c>
      <c r="D258" s="5" t="s">
        <v>21</v>
      </c>
      <c r="E258" s="42" t="s">
        <v>97</v>
      </c>
      <c r="F258" s="43">
        <v>255</v>
      </c>
      <c r="G258" s="43">
        <v>8</v>
      </c>
      <c r="H258" s="43">
        <v>10</v>
      </c>
      <c r="I258" s="43">
        <v>43.7</v>
      </c>
      <c r="J258" s="43">
        <v>301</v>
      </c>
      <c r="K258" s="44" t="s">
        <v>51</v>
      </c>
      <c r="L258" s="43"/>
    </row>
    <row r="259" spans="1:12" ht="15">
      <c r="A259" s="15"/>
      <c r="B259" s="16"/>
      <c r="C259" s="11"/>
      <c r="D259" s="6" t="s">
        <v>21</v>
      </c>
      <c r="E259" s="45"/>
      <c r="F259" s="46"/>
      <c r="G259" s="46"/>
      <c r="H259" s="46"/>
      <c r="I259" s="46"/>
      <c r="J259" s="46"/>
      <c r="K259" s="47"/>
      <c r="L259" s="46"/>
    </row>
    <row r="260" spans="1:12" ht="15">
      <c r="A260" s="15"/>
      <c r="B260" s="16"/>
      <c r="C260" s="11"/>
      <c r="D260" s="7" t="s">
        <v>22</v>
      </c>
      <c r="E260" s="45" t="s">
        <v>77</v>
      </c>
      <c r="F260" s="46">
        <v>200</v>
      </c>
      <c r="G260" s="46">
        <v>2</v>
      </c>
      <c r="H260" s="46">
        <v>2</v>
      </c>
      <c r="I260" s="46">
        <v>13</v>
      </c>
      <c r="J260" s="46">
        <v>87</v>
      </c>
      <c r="K260" s="47" t="s">
        <v>53</v>
      </c>
      <c r="L260" s="46">
        <v>8</v>
      </c>
    </row>
    <row r="261" spans="1:12" ht="15">
      <c r="A261" s="15"/>
      <c r="B261" s="16"/>
      <c r="C261" s="11"/>
      <c r="D261" s="7" t="s">
        <v>23</v>
      </c>
      <c r="E261" s="45" t="s">
        <v>60</v>
      </c>
      <c r="F261" s="46">
        <v>110</v>
      </c>
      <c r="G261" s="46">
        <v>12.3</v>
      </c>
      <c r="H261" s="46">
        <v>13.6</v>
      </c>
      <c r="I261" s="46">
        <v>37</v>
      </c>
      <c r="J261" s="46">
        <v>325</v>
      </c>
      <c r="K261" s="47" t="s">
        <v>48</v>
      </c>
      <c r="L261" s="46">
        <v>27.55</v>
      </c>
    </row>
    <row r="262" spans="1:12" ht="15">
      <c r="A262" s="1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>
      <c r="A263" s="1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>
      <c r="A264" s="1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>
      <c r="A265" s="17"/>
      <c r="B265" s="18"/>
      <c r="C265" s="8"/>
      <c r="D265" s="19" t="s">
        <v>39</v>
      </c>
      <c r="E265" s="9"/>
      <c r="F265" s="21">
        <f>SUM(F258:F264)</f>
        <v>565</v>
      </c>
      <c r="G265" s="21">
        <f t="shared" ref="G265" si="179">SUM(G258:G264)</f>
        <v>22.3</v>
      </c>
      <c r="H265" s="21">
        <f t="shared" ref="H265" si="180">SUM(H258:H264)</f>
        <v>25.6</v>
      </c>
      <c r="I265" s="21">
        <f t="shared" ref="I265" si="181">SUM(I258:I264)</f>
        <v>93.7</v>
      </c>
      <c r="J265" s="21">
        <f t="shared" ref="J265" si="182">SUM(J258:J264)</f>
        <v>713</v>
      </c>
      <c r="K265" s="27"/>
      <c r="L265" s="21">
        <f t="shared" si="148"/>
        <v>35.549999999999997</v>
      </c>
    </row>
    <row r="266" spans="1:12" ht="15">
      <c r="A266" s="14">
        <f>A258</f>
        <v>2</v>
      </c>
      <c r="B266" s="14">
        <f>B258</f>
        <v>2</v>
      </c>
      <c r="C266" s="10" t="s">
        <v>25</v>
      </c>
      <c r="D266" s="12" t="s">
        <v>24</v>
      </c>
      <c r="E266" s="45" t="s">
        <v>65</v>
      </c>
      <c r="F266" s="46">
        <v>200</v>
      </c>
      <c r="G266" s="46">
        <v>0.8</v>
      </c>
      <c r="H266" s="46">
        <v>0</v>
      </c>
      <c r="I266" s="46">
        <v>19</v>
      </c>
      <c r="J266" s="46">
        <v>76</v>
      </c>
      <c r="K266" s="47" t="s">
        <v>48</v>
      </c>
      <c r="L266" s="46">
        <v>38</v>
      </c>
    </row>
    <row r="267" spans="1:12" ht="15">
      <c r="A267" s="15"/>
      <c r="B267" s="16"/>
      <c r="C267" s="11"/>
      <c r="D267" s="6" t="s">
        <v>38</v>
      </c>
      <c r="E267" s="45"/>
      <c r="F267" s="46"/>
      <c r="G267" s="46"/>
      <c r="H267" s="46"/>
      <c r="I267" s="46"/>
      <c r="J267" s="46"/>
      <c r="K267" s="47"/>
      <c r="L267" s="46"/>
    </row>
    <row r="268" spans="1:12" ht="15">
      <c r="A268" s="1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>
      <c r="A269" s="17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3">SUM(G266:G268)</f>
        <v>0.8</v>
      </c>
      <c r="H269" s="21">
        <f t="shared" ref="H269" si="184">SUM(H266:H268)</f>
        <v>0</v>
      </c>
      <c r="I269" s="21">
        <f t="shared" ref="I269" si="185">SUM(I266:I268)</f>
        <v>19</v>
      </c>
      <c r="J269" s="21">
        <f t="shared" ref="J269" si="186">SUM(J266:J268)</f>
        <v>76</v>
      </c>
      <c r="K269" s="27"/>
      <c r="L269" s="21">
        <f t="shared" ref="L269" ca="1" si="187">SUM(L266:L274)</f>
        <v>0</v>
      </c>
    </row>
    <row r="270" spans="1:12" ht="15">
      <c r="A270" s="14">
        <f>A258</f>
        <v>2</v>
      </c>
      <c r="B270" s="14">
        <f>B258</f>
        <v>2</v>
      </c>
      <c r="C270" s="10" t="s">
        <v>26</v>
      </c>
      <c r="D270" s="7" t="s">
        <v>27</v>
      </c>
      <c r="E270" s="45" t="s">
        <v>99</v>
      </c>
      <c r="F270" s="46">
        <v>100</v>
      </c>
      <c r="G270" s="46">
        <v>2.2000000000000002</v>
      </c>
      <c r="H270" s="46">
        <v>4.5999999999999996</v>
      </c>
      <c r="I270" s="46">
        <v>10.8</v>
      </c>
      <c r="J270" s="46">
        <v>93.7</v>
      </c>
      <c r="K270" s="47">
        <v>126</v>
      </c>
      <c r="L270" s="46">
        <v>25</v>
      </c>
    </row>
    <row r="271" spans="1:12" ht="15">
      <c r="A271" s="15"/>
      <c r="B271" s="16"/>
      <c r="C271" s="11"/>
      <c r="D271" s="7" t="s">
        <v>28</v>
      </c>
      <c r="E271" s="45" t="s">
        <v>101</v>
      </c>
      <c r="F271" s="46">
        <v>200</v>
      </c>
      <c r="G271" s="46">
        <v>1.4</v>
      </c>
      <c r="H271" s="46">
        <v>3.9</v>
      </c>
      <c r="I271" s="46">
        <v>15</v>
      </c>
      <c r="J271" s="46">
        <v>67.8</v>
      </c>
      <c r="K271" s="47">
        <v>187</v>
      </c>
      <c r="L271" s="46"/>
    </row>
    <row r="272" spans="1:12" ht="15">
      <c r="A272" s="15"/>
      <c r="B272" s="16"/>
      <c r="C272" s="11"/>
      <c r="D272" s="7" t="s">
        <v>29</v>
      </c>
      <c r="E272" s="45" t="s">
        <v>100</v>
      </c>
      <c r="F272" s="46">
        <v>250</v>
      </c>
      <c r="G272" s="46">
        <v>25</v>
      </c>
      <c r="H272" s="46">
        <v>27</v>
      </c>
      <c r="I272" s="46">
        <v>41</v>
      </c>
      <c r="J272" s="46">
        <v>458</v>
      </c>
      <c r="K272" s="47" t="s">
        <v>52</v>
      </c>
      <c r="L272" s="46">
        <v>99.9</v>
      </c>
    </row>
    <row r="273" spans="1:12" ht="15">
      <c r="A273" s="1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>
      <c r="A274" s="15"/>
      <c r="B274" s="16"/>
      <c r="C274" s="11"/>
      <c r="D274" s="7" t="s">
        <v>58</v>
      </c>
      <c r="E274" s="45" t="s">
        <v>82</v>
      </c>
      <c r="F274" s="46">
        <v>200</v>
      </c>
      <c r="G274" s="46">
        <v>0.16</v>
      </c>
      <c r="H274" s="46">
        <v>0</v>
      </c>
      <c r="I274" s="46">
        <v>15</v>
      </c>
      <c r="J274" s="46">
        <v>60</v>
      </c>
      <c r="K274" s="47">
        <v>282</v>
      </c>
      <c r="L274" s="46">
        <v>8.4</v>
      </c>
    </row>
    <row r="275" spans="1:12" ht="15">
      <c r="A275" s="15"/>
      <c r="B275" s="16"/>
      <c r="C275" s="11"/>
      <c r="D275" s="7" t="s">
        <v>32</v>
      </c>
      <c r="E275" s="45" t="s">
        <v>49</v>
      </c>
      <c r="F275" s="46">
        <v>45</v>
      </c>
      <c r="G275" s="46">
        <v>4</v>
      </c>
      <c r="H275" s="46">
        <v>0</v>
      </c>
      <c r="I275" s="46">
        <v>20</v>
      </c>
      <c r="J275" s="46">
        <v>90</v>
      </c>
      <c r="K275" s="47" t="s">
        <v>48</v>
      </c>
      <c r="L275" s="46">
        <v>2.0499999999999998</v>
      </c>
    </row>
    <row r="276" spans="1:12" ht="15">
      <c r="A276" s="15"/>
      <c r="B276" s="16"/>
      <c r="C276" s="11"/>
      <c r="D276" s="7" t="s">
        <v>33</v>
      </c>
      <c r="E276" s="45" t="s">
        <v>50</v>
      </c>
      <c r="F276" s="46">
        <v>30</v>
      </c>
      <c r="G276" s="46">
        <v>2</v>
      </c>
      <c r="H276" s="46">
        <v>0</v>
      </c>
      <c r="I276" s="46">
        <v>17</v>
      </c>
      <c r="J276" s="46">
        <v>79</v>
      </c>
      <c r="K276" s="47" t="s">
        <v>48</v>
      </c>
      <c r="L276" s="46">
        <v>1.8</v>
      </c>
    </row>
    <row r="277" spans="1:12" ht="15">
      <c r="A277" s="1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>
      <c r="A278" s="1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>
      <c r="A279" s="17"/>
      <c r="B279" s="18"/>
      <c r="C279" s="8"/>
      <c r="D279" s="19" t="s">
        <v>39</v>
      </c>
      <c r="E279" s="9"/>
      <c r="F279" s="21">
        <f>SUM(F270:F278)</f>
        <v>825</v>
      </c>
      <c r="G279" s="21">
        <f t="shared" ref="G279" si="188">SUM(G270:G278)</f>
        <v>34.760000000000005</v>
      </c>
      <c r="H279" s="21">
        <f t="shared" ref="H279" si="189">SUM(H270:H278)</f>
        <v>35.5</v>
      </c>
      <c r="I279" s="21">
        <f t="shared" ref="I279" si="190">SUM(I270:I278)</f>
        <v>118.8</v>
      </c>
      <c r="J279" s="21">
        <f t="shared" ref="J279" si="191">SUM(J270:J278)</f>
        <v>848.5</v>
      </c>
      <c r="K279" s="27"/>
      <c r="L279" s="21">
        <f t="shared" ref="L279" ca="1" si="192">SUM(L276:L284)</f>
        <v>0</v>
      </c>
    </row>
    <row r="280" spans="1:12" ht="15">
      <c r="A280" s="14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1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>
      <c r="A282" s="1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>
      <c r="A283" s="1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>
      <c r="A284" s="17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>
      <c r="A285" s="14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>
      <c r="A286" s="1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>
      <c r="A287" s="1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>
      <c r="A288" s="1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>
      <c r="A289" s="1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>
      <c r="A290" s="1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>
      <c r="A291" s="17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>
      <c r="A292" s="14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>
      <c r="A293" s="1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>
      <c r="A294" s="1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>
      <c r="A295" s="1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>
      <c r="A296" s="1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>
      <c r="A297" s="1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>
      <c r="A298" s="17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 thickBot="1">
      <c r="A299" s="36">
        <f>A258</f>
        <v>2</v>
      </c>
      <c r="B299" s="36">
        <f>B258</f>
        <v>2</v>
      </c>
      <c r="C299" s="60" t="s">
        <v>4</v>
      </c>
      <c r="D299" s="61"/>
      <c r="E299" s="33"/>
      <c r="F299" s="34">
        <f>F265+F269+F279+F284+F291+F298</f>
        <v>1590</v>
      </c>
      <c r="G299" s="34">
        <f t="shared" ref="G299" si="208">G265+G269+G279+G284+G291+G298</f>
        <v>57.860000000000007</v>
      </c>
      <c r="H299" s="34">
        <f t="shared" ref="H299" si="209">H265+H269+H279+H284+H291+H298</f>
        <v>61.1</v>
      </c>
      <c r="I299" s="34">
        <f t="shared" ref="I299" si="210">I265+I269+I279+I284+I291+I298</f>
        <v>231.5</v>
      </c>
      <c r="J299" s="34">
        <f t="shared" ref="J299" si="211">J265+J269+J279+J284+J291+J298</f>
        <v>1637.5</v>
      </c>
      <c r="K299" s="35"/>
      <c r="L299" s="34">
        <f t="shared" ref="L299" ca="1" si="212">L265+L269+L279+L284+L291+L298</f>
        <v>0</v>
      </c>
    </row>
    <row r="300" spans="1:12" ht="15">
      <c r="A300" s="22">
        <v>2</v>
      </c>
      <c r="B300" s="23">
        <v>3</v>
      </c>
      <c r="C300" s="24" t="s">
        <v>20</v>
      </c>
      <c r="D300" s="5" t="s">
        <v>21</v>
      </c>
      <c r="E300" s="42" t="s">
        <v>61</v>
      </c>
      <c r="F300" s="43">
        <v>250</v>
      </c>
      <c r="G300" s="43">
        <v>7</v>
      </c>
      <c r="H300" s="43">
        <v>8</v>
      </c>
      <c r="I300" s="43">
        <v>35</v>
      </c>
      <c r="J300" s="43">
        <v>195</v>
      </c>
      <c r="K300" s="44">
        <v>53</v>
      </c>
      <c r="L300" s="43"/>
    </row>
    <row r="301" spans="1:12" ht="15">
      <c r="A301" s="25"/>
      <c r="B301" s="16"/>
      <c r="C301" s="11"/>
      <c r="D301" s="6" t="s">
        <v>21</v>
      </c>
      <c r="E301" s="45"/>
      <c r="F301" s="46"/>
      <c r="G301" s="46"/>
      <c r="H301" s="46"/>
      <c r="I301" s="46"/>
      <c r="J301" s="46"/>
      <c r="K301" s="47"/>
      <c r="L301" s="46"/>
    </row>
    <row r="302" spans="1:12" ht="15">
      <c r="A302" s="25"/>
      <c r="B302" s="16"/>
      <c r="C302" s="11"/>
      <c r="D302" s="7" t="s">
        <v>22</v>
      </c>
      <c r="E302" s="45" t="s">
        <v>63</v>
      </c>
      <c r="F302" s="46">
        <v>200</v>
      </c>
      <c r="G302" s="46">
        <v>3</v>
      </c>
      <c r="H302" s="46">
        <v>3</v>
      </c>
      <c r="I302" s="46">
        <v>19</v>
      </c>
      <c r="J302" s="46">
        <v>118</v>
      </c>
      <c r="K302" s="47">
        <v>286</v>
      </c>
      <c r="L302" s="46">
        <v>19</v>
      </c>
    </row>
    <row r="303" spans="1:12" ht="15">
      <c r="A303" s="25"/>
      <c r="B303" s="16"/>
      <c r="C303" s="11"/>
      <c r="D303" s="7" t="s">
        <v>23</v>
      </c>
      <c r="E303" s="45" t="s">
        <v>78</v>
      </c>
      <c r="F303" s="46">
        <v>110</v>
      </c>
      <c r="G303" s="46">
        <v>12.3</v>
      </c>
      <c r="H303" s="46">
        <v>13.6</v>
      </c>
      <c r="I303" s="46">
        <v>37</v>
      </c>
      <c r="J303" s="46">
        <v>325</v>
      </c>
      <c r="K303" s="47" t="s">
        <v>48</v>
      </c>
      <c r="L303" s="46">
        <v>27.55</v>
      </c>
    </row>
    <row r="304" spans="1:12" ht="1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560</v>
      </c>
      <c r="G307" s="21">
        <f t="shared" ref="G307" si="213">SUM(G300:G306)</f>
        <v>22.3</v>
      </c>
      <c r="H307" s="21">
        <f t="shared" ref="H307" si="214">SUM(H300:H306)</f>
        <v>24.6</v>
      </c>
      <c r="I307" s="21">
        <f t="shared" ref="I307" si="215">SUM(I300:I306)</f>
        <v>91</v>
      </c>
      <c r="J307" s="21">
        <f t="shared" ref="J307" si="216">SUM(J300:J306)</f>
        <v>638</v>
      </c>
      <c r="K307" s="27"/>
      <c r="L307" s="21">
        <f t="shared" ref="L307:L349" si="217">SUM(L300:L306)</f>
        <v>46.55</v>
      </c>
    </row>
    <row r="308" spans="1:12" ht="1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>
      <c r="A309" s="25"/>
      <c r="B309" s="16"/>
      <c r="C309" s="11"/>
      <c r="D309" s="6" t="s">
        <v>38</v>
      </c>
      <c r="E309" s="45" t="s">
        <v>92</v>
      </c>
      <c r="F309" s="46">
        <v>230</v>
      </c>
      <c r="G309" s="46">
        <v>7.5</v>
      </c>
      <c r="H309" s="46">
        <v>6.2</v>
      </c>
      <c r="I309" s="46">
        <v>22</v>
      </c>
      <c r="J309" s="46">
        <v>180</v>
      </c>
      <c r="K309" s="47" t="s">
        <v>48</v>
      </c>
      <c r="L309" s="46"/>
    </row>
    <row r="310" spans="1:12" ht="1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230</v>
      </c>
      <c r="G311" s="21">
        <f t="shared" ref="G311" si="218">SUM(G308:G310)</f>
        <v>7.5</v>
      </c>
      <c r="H311" s="21">
        <f t="shared" ref="H311" si="219">SUM(H308:H310)</f>
        <v>6.2</v>
      </c>
      <c r="I311" s="21">
        <f t="shared" ref="I311" si="220">SUM(I308:I310)</f>
        <v>22</v>
      </c>
      <c r="J311" s="21">
        <f t="shared" ref="J311" si="221">SUM(J308:J310)</f>
        <v>180</v>
      </c>
      <c r="K311" s="27"/>
      <c r="L311" s="21">
        <f t="shared" ref="L311" ca="1" si="222">SUM(L308:L316)</f>
        <v>0</v>
      </c>
    </row>
    <row r="312" spans="1:12" ht="1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45" t="s">
        <v>102</v>
      </c>
      <c r="F312" s="46">
        <v>100</v>
      </c>
      <c r="G312" s="46">
        <v>1.2</v>
      </c>
      <c r="H312" s="46">
        <v>11</v>
      </c>
      <c r="I312" s="46">
        <v>7</v>
      </c>
      <c r="J312" s="46">
        <v>120</v>
      </c>
      <c r="K312" s="47">
        <v>26</v>
      </c>
      <c r="L312" s="46">
        <v>10</v>
      </c>
    </row>
    <row r="313" spans="1:12" ht="15">
      <c r="A313" s="25"/>
      <c r="B313" s="16"/>
      <c r="C313" s="11"/>
      <c r="D313" s="7" t="s">
        <v>28</v>
      </c>
      <c r="E313" s="45" t="s">
        <v>103</v>
      </c>
      <c r="F313" s="46">
        <v>200</v>
      </c>
      <c r="G313" s="46">
        <v>2.9</v>
      </c>
      <c r="H313" s="46">
        <v>2.5</v>
      </c>
      <c r="I313" s="46">
        <v>13</v>
      </c>
      <c r="J313" s="46">
        <v>88</v>
      </c>
      <c r="K313" s="47">
        <v>46</v>
      </c>
      <c r="L313" s="46">
        <v>54</v>
      </c>
    </row>
    <row r="314" spans="1:12" ht="15">
      <c r="A314" s="25"/>
      <c r="B314" s="16"/>
      <c r="C314" s="11"/>
      <c r="D314" s="7" t="s">
        <v>29</v>
      </c>
      <c r="E314" s="45" t="s">
        <v>104</v>
      </c>
      <c r="F314" s="46">
        <v>150</v>
      </c>
      <c r="G314" s="46">
        <v>9.6</v>
      </c>
      <c r="H314" s="46">
        <v>9.1999999999999993</v>
      </c>
      <c r="I314" s="46">
        <v>9.4</v>
      </c>
      <c r="J314" s="46">
        <v>175</v>
      </c>
      <c r="K314" s="47">
        <v>178</v>
      </c>
      <c r="L314" s="46">
        <v>46.29</v>
      </c>
    </row>
    <row r="315" spans="1:12" ht="15">
      <c r="A315" s="25"/>
      <c r="B315" s="16"/>
      <c r="C315" s="11"/>
      <c r="D315" s="7" t="s">
        <v>30</v>
      </c>
      <c r="E315" s="45" t="s">
        <v>105</v>
      </c>
      <c r="F315" s="46">
        <v>200</v>
      </c>
      <c r="G315" s="46">
        <v>7.5</v>
      </c>
      <c r="H315" s="46">
        <v>5.4</v>
      </c>
      <c r="I315" s="46">
        <v>39</v>
      </c>
      <c r="J315" s="46">
        <v>227</v>
      </c>
      <c r="K315" s="47">
        <v>119</v>
      </c>
      <c r="L315" s="46"/>
    </row>
    <row r="316" spans="1:12" ht="15">
      <c r="A316" s="25"/>
      <c r="B316" s="16"/>
      <c r="C316" s="11"/>
      <c r="D316" s="7" t="s">
        <v>58</v>
      </c>
      <c r="E316" s="45" t="s">
        <v>69</v>
      </c>
      <c r="F316" s="46">
        <v>200</v>
      </c>
      <c r="G316" s="46">
        <v>0.5</v>
      </c>
      <c r="H316" s="46">
        <v>0</v>
      </c>
      <c r="I316" s="46">
        <v>29</v>
      </c>
      <c r="J316" s="46">
        <v>113</v>
      </c>
      <c r="K316" s="47">
        <v>283</v>
      </c>
      <c r="L316" s="46">
        <v>7.5</v>
      </c>
    </row>
    <row r="317" spans="1:12" ht="15">
      <c r="A317" s="25"/>
      <c r="B317" s="16"/>
      <c r="C317" s="11"/>
      <c r="D317" s="7" t="s">
        <v>32</v>
      </c>
      <c r="E317" s="45" t="s">
        <v>49</v>
      </c>
      <c r="F317" s="46">
        <v>45</v>
      </c>
      <c r="G317" s="46">
        <v>4</v>
      </c>
      <c r="H317" s="46">
        <v>0</v>
      </c>
      <c r="I317" s="46">
        <v>20</v>
      </c>
      <c r="J317" s="46">
        <v>90</v>
      </c>
      <c r="K317" s="47" t="s">
        <v>48</v>
      </c>
      <c r="L317" s="46">
        <v>2.0499999999999998</v>
      </c>
    </row>
    <row r="318" spans="1:12" ht="15">
      <c r="A318" s="25"/>
      <c r="B318" s="16"/>
      <c r="C318" s="11"/>
      <c r="D318" s="7" t="s">
        <v>33</v>
      </c>
      <c r="E318" s="45" t="s">
        <v>50</v>
      </c>
      <c r="F318" s="46">
        <v>30</v>
      </c>
      <c r="G318" s="46">
        <v>2</v>
      </c>
      <c r="H318" s="46">
        <v>0</v>
      </c>
      <c r="I318" s="46">
        <v>17</v>
      </c>
      <c r="J318" s="46">
        <v>79</v>
      </c>
      <c r="K318" s="47" t="s">
        <v>48</v>
      </c>
      <c r="L318" s="46">
        <v>1.8</v>
      </c>
    </row>
    <row r="319" spans="1:12" ht="1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925</v>
      </c>
      <c r="G321" s="21">
        <f t="shared" ref="G321" si="223">SUM(G312:G320)</f>
        <v>27.7</v>
      </c>
      <c r="H321" s="21">
        <f t="shared" ref="H321" si="224">SUM(H312:H320)</f>
        <v>28.1</v>
      </c>
      <c r="I321" s="21">
        <f t="shared" ref="I321" si="225">SUM(I312:I320)</f>
        <v>134.4</v>
      </c>
      <c r="J321" s="21">
        <f t="shared" ref="J321" si="226">SUM(J312:J320)</f>
        <v>892</v>
      </c>
      <c r="K321" s="27"/>
      <c r="L321" s="21">
        <f t="shared" ref="L321" ca="1" si="227">SUM(L318:L326)</f>
        <v>0</v>
      </c>
    </row>
    <row r="322" spans="1:12" ht="1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8">SUM(G322:G325)</f>
        <v>0</v>
      </c>
      <c r="H326" s="21">
        <f t="shared" ref="H326" si="229">SUM(H322:H325)</f>
        <v>0</v>
      </c>
      <c r="I326" s="21">
        <f t="shared" ref="I326" si="230">SUM(I322:I325)</f>
        <v>0</v>
      </c>
      <c r="J326" s="21">
        <f t="shared" ref="J326" si="231">SUM(J322:J325)</f>
        <v>0</v>
      </c>
      <c r="K326" s="27"/>
      <c r="L326" s="21">
        <f t="shared" ref="L326" ca="1" si="232">SUM(L319:L325)</f>
        <v>0</v>
      </c>
    </row>
    <row r="327" spans="1:12" ht="1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 thickBot="1">
      <c r="A341" s="31">
        <f>A300</f>
        <v>2</v>
      </c>
      <c r="B341" s="32">
        <f>B300</f>
        <v>3</v>
      </c>
      <c r="C341" s="60" t="s">
        <v>4</v>
      </c>
      <c r="D341" s="61"/>
      <c r="E341" s="33"/>
      <c r="F341" s="34">
        <f>F307+F311+F321+F326+F333+F340</f>
        <v>1715</v>
      </c>
      <c r="G341" s="34">
        <f t="shared" ref="G341" si="243">G307+G311+G321+G326+G333+G340</f>
        <v>57.5</v>
      </c>
      <c r="H341" s="34">
        <f t="shared" ref="H341" si="244">H307+H311+H321+H326+H333+H340</f>
        <v>58.900000000000006</v>
      </c>
      <c r="I341" s="34">
        <f t="shared" ref="I341" si="245">I307+I311+I321+I326+I333+I340</f>
        <v>247.4</v>
      </c>
      <c r="J341" s="34">
        <f t="shared" ref="J341" si="246">J307+J311+J321+J326+J333+J340</f>
        <v>1710</v>
      </c>
      <c r="K341" s="35"/>
      <c r="L341" s="34">
        <f t="shared" ref="L341" ca="1" si="247">L307+L311+L321+L326+L333+L340</f>
        <v>0</v>
      </c>
    </row>
    <row r="342" spans="1:12" ht="15">
      <c r="A342" s="22">
        <v>2</v>
      </c>
      <c r="B342" s="23">
        <v>4</v>
      </c>
      <c r="C342" s="24" t="s">
        <v>20</v>
      </c>
      <c r="D342" s="5" t="s">
        <v>21</v>
      </c>
      <c r="E342" s="42" t="s">
        <v>115</v>
      </c>
      <c r="F342" s="43">
        <v>250</v>
      </c>
      <c r="G342" s="43">
        <v>6.6</v>
      </c>
      <c r="H342" s="43">
        <v>7</v>
      </c>
      <c r="I342" s="43">
        <v>36</v>
      </c>
      <c r="J342" s="43">
        <v>217</v>
      </c>
      <c r="K342" s="44" t="s">
        <v>54</v>
      </c>
      <c r="L342" s="43">
        <v>13.27</v>
      </c>
    </row>
    <row r="343" spans="1:12" ht="15">
      <c r="A343" s="25"/>
      <c r="B343" s="16"/>
      <c r="C343" s="11"/>
      <c r="D343" s="6" t="s">
        <v>21</v>
      </c>
      <c r="E343" s="56" t="s">
        <v>83</v>
      </c>
      <c r="F343" s="57">
        <v>35</v>
      </c>
      <c r="G343" s="57">
        <v>4</v>
      </c>
      <c r="H343" s="57">
        <v>4</v>
      </c>
      <c r="I343" s="57">
        <v>0.2</v>
      </c>
      <c r="J343" s="57">
        <v>62</v>
      </c>
      <c r="K343" s="58">
        <v>139</v>
      </c>
      <c r="L343" s="57">
        <v>14</v>
      </c>
    </row>
    <row r="344" spans="1:12" ht="15">
      <c r="A344" s="25"/>
      <c r="B344" s="16"/>
      <c r="C344" s="11"/>
      <c r="D344" s="7" t="s">
        <v>22</v>
      </c>
      <c r="E344" s="45" t="s">
        <v>71</v>
      </c>
      <c r="F344" s="46">
        <v>200</v>
      </c>
      <c r="G344" s="46">
        <v>4.5999999999999996</v>
      </c>
      <c r="H344" s="46">
        <v>3.6</v>
      </c>
      <c r="I344" s="46">
        <v>12.6</v>
      </c>
      <c r="J344" s="46">
        <v>100</v>
      </c>
      <c r="K344" s="47" t="s">
        <v>114</v>
      </c>
      <c r="L344" s="46">
        <v>14.18</v>
      </c>
    </row>
    <row r="345" spans="1:12" ht="15">
      <c r="A345" s="25"/>
      <c r="B345" s="16"/>
      <c r="C345" s="11"/>
      <c r="D345" s="7" t="s">
        <v>23</v>
      </c>
      <c r="E345" s="56" t="s">
        <v>59</v>
      </c>
      <c r="F345" s="57">
        <v>85</v>
      </c>
      <c r="G345" s="46">
        <v>5.7</v>
      </c>
      <c r="H345" s="46">
        <v>8.6</v>
      </c>
      <c r="I345" s="46">
        <v>37</v>
      </c>
      <c r="J345" s="46">
        <v>244</v>
      </c>
      <c r="K345" s="58" t="s">
        <v>48</v>
      </c>
      <c r="L345" s="57">
        <v>4</v>
      </c>
    </row>
    <row r="346" spans="1:12" ht="15">
      <c r="A346" s="2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>
      <c r="A349" s="26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48">SUM(G342:G348)</f>
        <v>20.9</v>
      </c>
      <c r="H349" s="21">
        <f t="shared" ref="H349" si="249">SUM(H342:H348)</f>
        <v>23.2</v>
      </c>
      <c r="I349" s="21">
        <f t="shared" ref="I349" si="250">SUM(I342:I348)</f>
        <v>85.800000000000011</v>
      </c>
      <c r="J349" s="21">
        <f t="shared" ref="J349" si="251">SUM(J342:J348)</f>
        <v>623</v>
      </c>
      <c r="K349" s="27"/>
      <c r="L349" s="21">
        <f t="shared" si="217"/>
        <v>45.45</v>
      </c>
    </row>
    <row r="350" spans="1:12" ht="15">
      <c r="A350" s="28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>
      <c r="A351" s="25"/>
      <c r="B351" s="16"/>
      <c r="C351" s="11"/>
      <c r="D351" s="6" t="s">
        <v>38</v>
      </c>
      <c r="E351" s="45" t="s">
        <v>98</v>
      </c>
      <c r="F351" s="46">
        <v>230</v>
      </c>
      <c r="G351" s="46">
        <v>7.5</v>
      </c>
      <c r="H351" s="46">
        <v>6.2</v>
      </c>
      <c r="I351" s="46">
        <v>22</v>
      </c>
      <c r="J351" s="46">
        <v>180</v>
      </c>
      <c r="K351" s="47" t="s">
        <v>48</v>
      </c>
      <c r="L351" s="46"/>
    </row>
    <row r="352" spans="1:12" ht="15">
      <c r="A352" s="2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>
      <c r="A353" s="26"/>
      <c r="B353" s="18"/>
      <c r="C353" s="8"/>
      <c r="D353" s="19" t="s">
        <v>39</v>
      </c>
      <c r="E353" s="9"/>
      <c r="F353" s="21">
        <f>SUM(F350:F352)</f>
        <v>230</v>
      </c>
      <c r="G353" s="21">
        <f t="shared" ref="G353" si="252">SUM(G350:G352)</f>
        <v>7.5</v>
      </c>
      <c r="H353" s="21">
        <f t="shared" ref="H353" si="253">SUM(H350:H352)</f>
        <v>6.2</v>
      </c>
      <c r="I353" s="21">
        <f t="shared" ref="I353" si="254">SUM(I350:I352)</f>
        <v>22</v>
      </c>
      <c r="J353" s="21">
        <f t="shared" ref="J353" si="255">SUM(J350:J352)</f>
        <v>180</v>
      </c>
      <c r="K353" s="27"/>
      <c r="L353" s="21">
        <f t="shared" ref="L353" ca="1" si="256">SUM(L350:L358)</f>
        <v>0</v>
      </c>
    </row>
    <row r="354" spans="1:12" ht="15">
      <c r="A354" s="28">
        <f>A342</f>
        <v>2</v>
      </c>
      <c r="B354" s="14">
        <f>B342</f>
        <v>4</v>
      </c>
      <c r="C354" s="10" t="s">
        <v>26</v>
      </c>
      <c r="D354" s="7" t="s">
        <v>27</v>
      </c>
      <c r="E354" s="45" t="s">
        <v>88</v>
      </c>
      <c r="F354" s="46">
        <v>100</v>
      </c>
      <c r="G354" s="46">
        <v>1.36</v>
      </c>
      <c r="H354" s="46">
        <v>6</v>
      </c>
      <c r="I354" s="46">
        <v>8</v>
      </c>
      <c r="J354" s="46">
        <v>94</v>
      </c>
      <c r="K354" s="47">
        <v>45</v>
      </c>
      <c r="L354" s="46"/>
    </row>
    <row r="355" spans="1:12" ht="15">
      <c r="A355" s="25"/>
      <c r="B355" s="16"/>
      <c r="C355" s="11"/>
      <c r="D355" s="7" t="s">
        <v>28</v>
      </c>
      <c r="E355" s="45" t="s">
        <v>106</v>
      </c>
      <c r="F355" s="46">
        <v>200</v>
      </c>
      <c r="G355" s="46">
        <v>4.7</v>
      </c>
      <c r="H355" s="46">
        <v>6</v>
      </c>
      <c r="I355" s="46">
        <v>12</v>
      </c>
      <c r="J355" s="46">
        <v>118</v>
      </c>
      <c r="K355" s="47">
        <v>201</v>
      </c>
      <c r="L355" s="46"/>
    </row>
    <row r="356" spans="1:12" ht="15">
      <c r="A356" s="25"/>
      <c r="B356" s="16"/>
      <c r="C356" s="11"/>
      <c r="D356" s="7" t="s">
        <v>29</v>
      </c>
      <c r="E356" s="45" t="s">
        <v>107</v>
      </c>
      <c r="F356" s="46">
        <v>105</v>
      </c>
      <c r="G356" s="46">
        <v>22</v>
      </c>
      <c r="H356" s="46">
        <v>25</v>
      </c>
      <c r="I356" s="46">
        <v>0.5</v>
      </c>
      <c r="J356" s="46">
        <v>314</v>
      </c>
      <c r="K356" s="47">
        <v>288</v>
      </c>
      <c r="L356" s="46"/>
    </row>
    <row r="357" spans="1:12" ht="15">
      <c r="A357" s="25"/>
      <c r="B357" s="16"/>
      <c r="C357" s="11"/>
      <c r="D357" s="7" t="s">
        <v>30</v>
      </c>
      <c r="E357" s="45" t="s">
        <v>108</v>
      </c>
      <c r="F357" s="46">
        <v>200</v>
      </c>
      <c r="G357" s="46">
        <v>6</v>
      </c>
      <c r="H357" s="46">
        <v>9</v>
      </c>
      <c r="I357" s="46">
        <v>40</v>
      </c>
      <c r="J357" s="46">
        <v>250</v>
      </c>
      <c r="K357" s="47">
        <v>125</v>
      </c>
      <c r="L357" s="46">
        <v>39.4</v>
      </c>
    </row>
    <row r="358" spans="1:12" ht="15">
      <c r="A358" s="25"/>
      <c r="B358" s="16"/>
      <c r="C358" s="11"/>
      <c r="D358" s="7" t="s">
        <v>58</v>
      </c>
      <c r="E358" s="45" t="s">
        <v>76</v>
      </c>
      <c r="F358" s="46">
        <v>200</v>
      </c>
      <c r="G358" s="46">
        <v>0.5</v>
      </c>
      <c r="H358" s="46">
        <v>0</v>
      </c>
      <c r="I358" s="46">
        <v>21</v>
      </c>
      <c r="J358" s="46">
        <v>47</v>
      </c>
      <c r="K358" s="47">
        <v>289</v>
      </c>
      <c r="L358" s="46">
        <v>5.0999999999999996</v>
      </c>
    </row>
    <row r="359" spans="1:12" ht="15">
      <c r="A359" s="25"/>
      <c r="B359" s="16"/>
      <c r="C359" s="11"/>
      <c r="D359" s="7" t="s">
        <v>32</v>
      </c>
      <c r="E359" s="45" t="s">
        <v>49</v>
      </c>
      <c r="F359" s="46">
        <v>45</v>
      </c>
      <c r="G359" s="46">
        <v>4</v>
      </c>
      <c r="H359" s="46">
        <v>0</v>
      </c>
      <c r="I359" s="46">
        <v>20</v>
      </c>
      <c r="J359" s="46">
        <v>90</v>
      </c>
      <c r="K359" s="47" t="s">
        <v>48</v>
      </c>
      <c r="L359" s="46">
        <v>2.0499999999999998</v>
      </c>
    </row>
    <row r="360" spans="1:12" ht="15">
      <c r="A360" s="25"/>
      <c r="B360" s="16"/>
      <c r="C360" s="11"/>
      <c r="D360" s="7" t="s">
        <v>33</v>
      </c>
      <c r="E360" s="45" t="s">
        <v>50</v>
      </c>
      <c r="F360" s="46">
        <v>30</v>
      </c>
      <c r="G360" s="46">
        <v>2</v>
      </c>
      <c r="H360" s="46">
        <v>0</v>
      </c>
      <c r="I360" s="46">
        <v>17</v>
      </c>
      <c r="J360" s="46">
        <v>79</v>
      </c>
      <c r="K360" s="47" t="s">
        <v>48</v>
      </c>
      <c r="L360" s="46">
        <v>1.8</v>
      </c>
    </row>
    <row r="361" spans="1:12" ht="1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>
      <c r="A363" s="26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57">SUM(G354:G362)</f>
        <v>40.56</v>
      </c>
      <c r="H363" s="21">
        <f t="shared" ref="H363" si="258">SUM(H354:H362)</f>
        <v>46</v>
      </c>
      <c r="I363" s="21">
        <f t="shared" ref="I363" si="259">SUM(I354:I362)</f>
        <v>118.5</v>
      </c>
      <c r="J363" s="21">
        <f t="shared" ref="J363" si="260">SUM(J354:J362)</f>
        <v>992</v>
      </c>
      <c r="K363" s="27"/>
      <c r="L363" s="21">
        <f t="shared" ref="L363" ca="1" si="261">SUM(L360:L368)</f>
        <v>0</v>
      </c>
    </row>
    <row r="364" spans="1:12" ht="15">
      <c r="A364" s="28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2">SUM(G364:G367)</f>
        <v>0</v>
      </c>
      <c r="H368" s="21">
        <f t="shared" ref="H368" si="263">SUM(H364:H367)</f>
        <v>0</v>
      </c>
      <c r="I368" s="21">
        <f t="shared" ref="I368" si="264">SUM(I364:I367)</f>
        <v>0</v>
      </c>
      <c r="J368" s="21">
        <f t="shared" ref="J368" si="265">SUM(J364:J367)</f>
        <v>0</v>
      </c>
      <c r="K368" s="27"/>
      <c r="L368" s="21">
        <f t="shared" ref="L368" ca="1" si="266">SUM(L361:L367)</f>
        <v>0</v>
      </c>
    </row>
    <row r="369" spans="1:12" ht="15">
      <c r="A369" s="28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7">SUM(G369:G374)</f>
        <v>0</v>
      </c>
      <c r="H375" s="21">
        <f t="shared" ref="H375" si="268">SUM(H369:H374)</f>
        <v>0</v>
      </c>
      <c r="I375" s="21">
        <f t="shared" ref="I375" si="269">SUM(I369:I374)</f>
        <v>0</v>
      </c>
      <c r="J375" s="21">
        <f t="shared" ref="J375" si="270">SUM(J369:J374)</f>
        <v>0</v>
      </c>
      <c r="K375" s="27"/>
      <c r="L375" s="21">
        <f t="shared" ref="L375" ca="1" si="271">SUM(L369:L377)</f>
        <v>0</v>
      </c>
    </row>
    <row r="376" spans="1:12" ht="15">
      <c r="A376" s="28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2">SUM(G376:G381)</f>
        <v>0</v>
      </c>
      <c r="H382" s="21">
        <f t="shared" ref="H382" si="273">SUM(H376:H381)</f>
        <v>0</v>
      </c>
      <c r="I382" s="21">
        <f t="shared" ref="I382" si="274">SUM(I376:I381)</f>
        <v>0</v>
      </c>
      <c r="J382" s="21">
        <f t="shared" ref="J382" si="275">SUM(J376:J381)</f>
        <v>0</v>
      </c>
      <c r="K382" s="27"/>
      <c r="L382" s="21">
        <f t="shared" ref="L382" ca="1" si="276">SUM(L376:L384)</f>
        <v>0</v>
      </c>
    </row>
    <row r="383" spans="1:12" ht="15.75" customHeight="1" thickBot="1">
      <c r="A383" s="31">
        <f>A342</f>
        <v>2</v>
      </c>
      <c r="B383" s="32">
        <f>B342</f>
        <v>4</v>
      </c>
      <c r="C383" s="60" t="s">
        <v>4</v>
      </c>
      <c r="D383" s="61"/>
      <c r="E383" s="33"/>
      <c r="F383" s="34">
        <f>F349+F353+F363+F368+F375+F382</f>
        <v>1680</v>
      </c>
      <c r="G383" s="34">
        <f t="shared" ref="G383" si="277">G349+G353+G363+G368+G375+G382</f>
        <v>68.960000000000008</v>
      </c>
      <c r="H383" s="34">
        <f t="shared" ref="H383" si="278">H349+H353+H363+H368+H375+H382</f>
        <v>75.400000000000006</v>
      </c>
      <c r="I383" s="34">
        <f t="shared" ref="I383" si="279">I349+I353+I363+I368+I375+I382</f>
        <v>226.3</v>
      </c>
      <c r="J383" s="34">
        <f t="shared" ref="J383" si="280">J349+J353+J363+J368+J375+J382</f>
        <v>1795</v>
      </c>
      <c r="K383" s="35"/>
      <c r="L383" s="34">
        <f t="shared" ref="L383" ca="1" si="281">L349+L353+L363+L368+L375+L382</f>
        <v>0</v>
      </c>
    </row>
    <row r="384" spans="1:12" ht="15">
      <c r="A384" s="22">
        <v>2</v>
      </c>
      <c r="B384" s="23">
        <v>5</v>
      </c>
      <c r="C384" s="24" t="s">
        <v>20</v>
      </c>
      <c r="D384" s="5" t="s">
        <v>21</v>
      </c>
      <c r="E384" s="42" t="s">
        <v>86</v>
      </c>
      <c r="F384" s="43">
        <v>200</v>
      </c>
      <c r="G384" s="43">
        <v>8</v>
      </c>
      <c r="H384" s="43">
        <v>11.8</v>
      </c>
      <c r="I384" s="43">
        <v>40</v>
      </c>
      <c r="J384" s="43">
        <v>263</v>
      </c>
      <c r="K384" s="44" t="s">
        <v>55</v>
      </c>
      <c r="L384" s="43">
        <v>59.35</v>
      </c>
    </row>
    <row r="385" spans="1:12" ht="15">
      <c r="A385" s="25"/>
      <c r="B385" s="16"/>
      <c r="C385" s="11"/>
      <c r="D385" s="6" t="s">
        <v>21</v>
      </c>
      <c r="E385" s="56" t="s">
        <v>83</v>
      </c>
      <c r="F385" s="57">
        <v>35</v>
      </c>
      <c r="G385" s="57">
        <v>4</v>
      </c>
      <c r="H385" s="57">
        <v>4</v>
      </c>
      <c r="I385" s="57">
        <v>0.2</v>
      </c>
      <c r="J385" s="57">
        <v>62</v>
      </c>
      <c r="K385" s="58">
        <v>139</v>
      </c>
      <c r="L385" s="57">
        <v>14</v>
      </c>
    </row>
    <row r="386" spans="1:12" ht="15">
      <c r="A386" s="25"/>
      <c r="B386" s="16"/>
      <c r="C386" s="11"/>
      <c r="D386" s="7" t="s">
        <v>22</v>
      </c>
      <c r="E386" s="45" t="s">
        <v>77</v>
      </c>
      <c r="F386" s="46">
        <v>200</v>
      </c>
      <c r="G386" s="46">
        <v>1.6</v>
      </c>
      <c r="H386" s="46">
        <v>1</v>
      </c>
      <c r="I386" s="46">
        <v>8.6999999999999993</v>
      </c>
      <c r="J386" s="46">
        <v>50.9</v>
      </c>
      <c r="K386" s="47" t="s">
        <v>53</v>
      </c>
      <c r="L386" s="46">
        <v>8</v>
      </c>
    </row>
    <row r="387" spans="1:12" ht="15">
      <c r="A387" s="25"/>
      <c r="B387" s="16"/>
      <c r="C387" s="11"/>
      <c r="D387" s="7" t="s">
        <v>23</v>
      </c>
      <c r="E387" s="56" t="s">
        <v>64</v>
      </c>
      <c r="F387" s="46">
        <v>85</v>
      </c>
      <c r="G387" s="46">
        <v>5.7</v>
      </c>
      <c r="H387" s="46">
        <v>8.6</v>
      </c>
      <c r="I387" s="46">
        <v>37</v>
      </c>
      <c r="J387" s="46">
        <v>244</v>
      </c>
      <c r="K387" s="47" t="s">
        <v>48</v>
      </c>
      <c r="L387" s="46">
        <v>4</v>
      </c>
    </row>
    <row r="388" spans="1:12" ht="15">
      <c r="A388" s="25"/>
      <c r="B388" s="16"/>
      <c r="C388" s="11"/>
      <c r="D388" s="7" t="s">
        <v>24</v>
      </c>
      <c r="E388" s="56"/>
      <c r="F388" s="57"/>
      <c r="G388" s="57"/>
      <c r="H388" s="57"/>
      <c r="I388" s="57"/>
      <c r="J388" s="57"/>
      <c r="K388" s="58"/>
      <c r="L388" s="57"/>
    </row>
    <row r="389" spans="1:12" ht="1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2">SUM(G384:G390)</f>
        <v>19.3</v>
      </c>
      <c r="H391" s="21">
        <f t="shared" ref="H391" si="283">SUM(H384:H390)</f>
        <v>25.4</v>
      </c>
      <c r="I391" s="21">
        <f t="shared" ref="I391" si="284">SUM(I384:I390)</f>
        <v>85.9</v>
      </c>
      <c r="J391" s="21">
        <f t="shared" ref="J391" si="285">SUM(J384:J390)</f>
        <v>619.9</v>
      </c>
      <c r="K391" s="27"/>
      <c r="L391" s="21">
        <f t="shared" ref="L391" si="286">SUM(L384:L390)</f>
        <v>85.35</v>
      </c>
    </row>
    <row r="392" spans="1:12" ht="1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>
      <c r="A393" s="25"/>
      <c r="B393" s="16"/>
      <c r="C393" s="11"/>
      <c r="D393" s="6" t="s">
        <v>38</v>
      </c>
      <c r="E393" s="45" t="s">
        <v>92</v>
      </c>
      <c r="F393" s="46">
        <v>230</v>
      </c>
      <c r="G393" s="46">
        <v>7.5</v>
      </c>
      <c r="H393" s="46">
        <v>6.2</v>
      </c>
      <c r="I393" s="46">
        <v>22</v>
      </c>
      <c r="J393" s="46">
        <v>180</v>
      </c>
      <c r="K393" s="47" t="s">
        <v>48</v>
      </c>
      <c r="L393" s="46"/>
    </row>
    <row r="394" spans="1:12" ht="1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230</v>
      </c>
      <c r="G395" s="21">
        <f t="shared" ref="G395" si="287">SUM(G392:G394)</f>
        <v>7.5</v>
      </c>
      <c r="H395" s="21">
        <f t="shared" ref="H395" si="288">SUM(H392:H394)</f>
        <v>6.2</v>
      </c>
      <c r="I395" s="21">
        <f t="shared" ref="I395" si="289">SUM(I392:I394)</f>
        <v>22</v>
      </c>
      <c r="J395" s="21">
        <f t="shared" ref="J395" si="290">SUM(J392:J394)</f>
        <v>180</v>
      </c>
      <c r="K395" s="27"/>
      <c r="L395" s="21">
        <f t="shared" ref="L395" ca="1" si="291">SUM(L392:L400)</f>
        <v>0</v>
      </c>
    </row>
    <row r="396" spans="1:12" ht="1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45" t="s">
        <v>109</v>
      </c>
      <c r="F396" s="46">
        <v>100</v>
      </c>
      <c r="G396" s="46">
        <v>1.2</v>
      </c>
      <c r="H396" s="46">
        <v>8</v>
      </c>
      <c r="I396" s="46">
        <v>2.4</v>
      </c>
      <c r="J396" s="46">
        <v>93</v>
      </c>
      <c r="K396" s="47">
        <v>13</v>
      </c>
      <c r="L396" s="46">
        <v>15</v>
      </c>
    </row>
    <row r="397" spans="1:12" ht="15">
      <c r="A397" s="25"/>
      <c r="B397" s="16"/>
      <c r="C397" s="11"/>
      <c r="D397" s="7" t="s">
        <v>28</v>
      </c>
      <c r="E397" s="45" t="s">
        <v>110</v>
      </c>
      <c r="F397" s="46">
        <v>200</v>
      </c>
      <c r="G397" s="46">
        <v>5.8</v>
      </c>
      <c r="H397" s="46">
        <v>4.5</v>
      </c>
      <c r="I397" s="46">
        <v>14</v>
      </c>
      <c r="J397" s="46">
        <v>118</v>
      </c>
      <c r="K397" s="47">
        <v>209</v>
      </c>
      <c r="L397" s="46"/>
    </row>
    <row r="398" spans="1:12" ht="15">
      <c r="A398" s="25"/>
      <c r="B398" s="16"/>
      <c r="C398" s="11"/>
      <c r="D398" s="7" t="s">
        <v>29</v>
      </c>
      <c r="E398" s="45" t="s">
        <v>111</v>
      </c>
      <c r="F398" s="46">
        <v>210</v>
      </c>
      <c r="G398" s="46">
        <v>20.3</v>
      </c>
      <c r="H398" s="46">
        <v>17</v>
      </c>
      <c r="I398" s="46">
        <v>50</v>
      </c>
      <c r="J398" s="46">
        <v>377</v>
      </c>
      <c r="K398" s="47">
        <v>304</v>
      </c>
      <c r="L398" s="46"/>
    </row>
    <row r="399" spans="1:12" ht="1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>
      <c r="A400" s="25"/>
      <c r="B400" s="16"/>
      <c r="C400" s="11"/>
      <c r="D400" s="7" t="s">
        <v>58</v>
      </c>
      <c r="E400" s="45" t="s">
        <v>82</v>
      </c>
      <c r="F400" s="46">
        <v>200</v>
      </c>
      <c r="G400" s="46">
        <v>0.16</v>
      </c>
      <c r="H400" s="46">
        <v>0</v>
      </c>
      <c r="I400" s="46">
        <v>15</v>
      </c>
      <c r="J400" s="46">
        <v>60</v>
      </c>
      <c r="K400" s="47">
        <v>282</v>
      </c>
      <c r="L400" s="46">
        <v>8.4</v>
      </c>
    </row>
    <row r="401" spans="1:12" ht="15">
      <c r="A401" s="25"/>
      <c r="B401" s="16"/>
      <c r="C401" s="11"/>
      <c r="D401" s="7" t="s">
        <v>32</v>
      </c>
      <c r="E401" s="45" t="s">
        <v>112</v>
      </c>
      <c r="F401" s="46">
        <v>45</v>
      </c>
      <c r="G401" s="46">
        <v>4</v>
      </c>
      <c r="H401" s="46">
        <v>0</v>
      </c>
      <c r="I401" s="46">
        <v>20</v>
      </c>
      <c r="J401" s="46">
        <v>90</v>
      </c>
      <c r="K401" s="47" t="s">
        <v>48</v>
      </c>
      <c r="L401" s="46">
        <v>2.0499999999999998</v>
      </c>
    </row>
    <row r="402" spans="1:12" ht="15">
      <c r="A402" s="25"/>
      <c r="B402" s="16"/>
      <c r="C402" s="11"/>
      <c r="D402" s="7" t="s">
        <v>33</v>
      </c>
      <c r="E402" s="45" t="s">
        <v>113</v>
      </c>
      <c r="F402" s="46">
        <v>30</v>
      </c>
      <c r="G402" s="46">
        <v>2</v>
      </c>
      <c r="H402" s="46">
        <v>0</v>
      </c>
      <c r="I402" s="46">
        <v>17</v>
      </c>
      <c r="J402" s="46">
        <v>79</v>
      </c>
      <c r="K402" s="47" t="s">
        <v>48</v>
      </c>
      <c r="L402" s="46">
        <v>1.8</v>
      </c>
    </row>
    <row r="403" spans="1:12" ht="1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785</v>
      </c>
      <c r="G405" s="21">
        <f t="shared" ref="G405" si="292">SUM(G396:G404)</f>
        <v>33.46</v>
      </c>
      <c r="H405" s="21">
        <f t="shared" ref="H405" si="293">SUM(H396:H404)</f>
        <v>29.5</v>
      </c>
      <c r="I405" s="21">
        <f t="shared" ref="I405" si="294">SUM(I396:I404)</f>
        <v>118.4</v>
      </c>
      <c r="J405" s="21">
        <f t="shared" ref="J405" si="295">SUM(J396:J404)</f>
        <v>817</v>
      </c>
      <c r="K405" s="27"/>
      <c r="L405" s="21">
        <f t="shared" ref="L405" ca="1" si="296">SUM(L402:L410)</f>
        <v>0</v>
      </c>
    </row>
    <row r="406" spans="1:12" ht="1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7">SUM(G406:G409)</f>
        <v>0</v>
      </c>
      <c r="H410" s="21">
        <f t="shared" ref="H410" si="298">SUM(H406:H409)</f>
        <v>0</v>
      </c>
      <c r="I410" s="21">
        <f t="shared" ref="I410" si="299">SUM(I406:I409)</f>
        <v>0</v>
      </c>
      <c r="J410" s="21">
        <f t="shared" ref="J410" si="300">SUM(J406:J409)</f>
        <v>0</v>
      </c>
      <c r="K410" s="27"/>
      <c r="L410" s="21">
        <f t="shared" ref="L410" ca="1" si="301">SUM(L403:L409)</f>
        <v>0</v>
      </c>
    </row>
    <row r="411" spans="1:12" ht="1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2">SUM(G411:G416)</f>
        <v>0</v>
      </c>
      <c r="H417" s="21">
        <f t="shared" ref="H417" si="303">SUM(H411:H416)</f>
        <v>0</v>
      </c>
      <c r="I417" s="21">
        <f t="shared" ref="I417" si="304">SUM(I411:I416)</f>
        <v>0</v>
      </c>
      <c r="J417" s="21">
        <f t="shared" ref="J417" si="305">SUM(J411:J416)</f>
        <v>0</v>
      </c>
      <c r="K417" s="27"/>
      <c r="L417" s="21">
        <f t="shared" ref="L417" ca="1" si="306">SUM(L411:L419)</f>
        <v>0</v>
      </c>
    </row>
    <row r="418" spans="1:12" ht="1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7">SUM(G418:G423)</f>
        <v>0</v>
      </c>
      <c r="H424" s="21">
        <f t="shared" ref="H424" si="308">SUM(H418:H423)</f>
        <v>0</v>
      </c>
      <c r="I424" s="21">
        <f t="shared" ref="I424" si="309">SUM(I418:I423)</f>
        <v>0</v>
      </c>
      <c r="J424" s="21">
        <f t="shared" ref="J424" si="310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5</v>
      </c>
      <c r="C425" s="60" t="s">
        <v>4</v>
      </c>
      <c r="D425" s="61"/>
      <c r="E425" s="33"/>
      <c r="F425" s="34">
        <f>F391+F395+F405+F410+F417+F424</f>
        <v>1535</v>
      </c>
      <c r="G425" s="34">
        <f t="shared" ref="G425" si="311">G391+G395+G405+G410+G417+G424</f>
        <v>60.260000000000005</v>
      </c>
      <c r="H425" s="34">
        <f t="shared" ref="H425" si="312">H391+H395+H405+H410+H417+H424</f>
        <v>61.099999999999994</v>
      </c>
      <c r="I425" s="34">
        <f t="shared" ref="I425" si="313">I391+I395+I405+I410+I417+I424</f>
        <v>226.3</v>
      </c>
      <c r="J425" s="34">
        <f t="shared" ref="J425" si="314">J391+J395+J405+J410+J417+J424</f>
        <v>1616.9</v>
      </c>
      <c r="K425" s="35"/>
      <c r="L425" s="34">
        <f t="shared" ref="L425" ca="1" si="315">L391+L395+L405+L410+L417+L424</f>
        <v>0</v>
      </c>
    </row>
    <row r="426" spans="1:12" ht="13.5" thickBot="1">
      <c r="A426" s="29"/>
      <c r="B426" s="30"/>
      <c r="C426" s="62" t="s">
        <v>5</v>
      </c>
      <c r="D426" s="62"/>
      <c r="E426" s="62"/>
      <c r="F426" s="37">
        <f>SUMIF($C:$C,"Итого за день:",F:F)/COUNTIFS($C:$C,"Итого за день:",F:F,"&gt;0")</f>
        <v>1608</v>
      </c>
      <c r="G426" s="37">
        <f>SUMIF($C:$C,"Итого за день:",G:G)/COUNTIFS($C:$C,"Итого за день:",G:G,"&gt;0")</f>
        <v>58.097999999999999</v>
      </c>
      <c r="H426" s="37">
        <f>SUMIF($C:$C,"Итого за день:",H:H)/COUNTIFS($C:$C,"Итого за день:",H:H,"&gt;0")</f>
        <v>57.660000000000004</v>
      </c>
      <c r="I426" s="37">
        <f>SUMIF($C:$C,"Итого за день:",I:I)/COUNTIFS($C:$C,"Итого за день:",I:I,"&gt;0")</f>
        <v>231.71000000000004</v>
      </c>
      <c r="J426" s="37">
        <f>SUMIF($C:$C,"Итого за день:",J:J)/COUNTIFS($C:$C,"Итого за день:",J:J,"&gt;0")</f>
        <v>1644.1200000000001</v>
      </c>
      <c r="K426" s="37"/>
      <c r="L426" s="37" t="e">
        <f ca="1">SUMIF($C:$C,"Итого за день:",L:L)/COUNTIFS($C:$C,"Итого за день:",L:L,"&gt;0")</f>
        <v>#DIV/0!</v>
      </c>
    </row>
  </sheetData>
  <mergeCells count="14"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57:D257"/>
    <mergeCell ref="C299:D299"/>
    <mergeCell ref="C341:D341"/>
    <mergeCell ref="C383:D383"/>
    <mergeCell ref="C425:D4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2025-03-25T04:27:38Z</dcterms:modified>
</cp:coreProperties>
</file>